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jla\Downloads\"/>
    </mc:Choice>
  </mc:AlternateContent>
  <xr:revisionPtr revIDLastSave="0" documentId="13_ncr:1_{6B7B3DCF-424B-45CE-8104-9B457178DCB2}" xr6:coauthVersionLast="36" xr6:coauthVersionMax="36" xr10:uidLastSave="{00000000-0000-0000-0000-000000000000}"/>
  <bookViews>
    <workbookView xWindow="0" yWindow="0" windowWidth="25200" windowHeight="11775" tabRatio="986" xr2:uid="{00000000-000D-0000-FFFF-FFFF00000000}"/>
  </bookViews>
  <sheets>
    <sheet name="Inhaltsverzeichnis" sheetId="1" r:id="rId1"/>
    <sheet name="1.1" sheetId="2" r:id="rId2"/>
    <sheet name="1.2" sheetId="3" r:id="rId3"/>
    <sheet name="1.3" sheetId="4" r:id="rId4"/>
    <sheet name="1.4" sheetId="5" r:id="rId5"/>
    <sheet name="2.1" sheetId="6" r:id="rId6"/>
    <sheet name="2.2" sheetId="7" r:id="rId7"/>
    <sheet name="2.3" sheetId="8" r:id="rId8"/>
    <sheet name="2.4" sheetId="9" r:id="rId9"/>
    <sheet name="3.1.1" sheetId="10" r:id="rId10"/>
    <sheet name="3.1.2" sheetId="11" r:id="rId11"/>
    <sheet name="3.1.3" sheetId="12" r:id="rId12"/>
    <sheet name="3.1.4" sheetId="13" r:id="rId13"/>
    <sheet name="3.2.1" sheetId="14" r:id="rId14"/>
    <sheet name="3.2.2" sheetId="15" r:id="rId15"/>
    <sheet name="3.2.3" sheetId="16" r:id="rId16"/>
    <sheet name="3.2.4" sheetId="17" r:id="rId17"/>
    <sheet name="3.2.5" sheetId="18" r:id="rId18"/>
    <sheet name="3.2.6" sheetId="19" r:id="rId19"/>
    <sheet name="3.2.7" sheetId="20" r:id="rId20"/>
    <sheet name="3.2.8" sheetId="21" r:id="rId21"/>
    <sheet name="4.1" sheetId="22" r:id="rId22"/>
    <sheet name="4.2" sheetId="23" r:id="rId23"/>
    <sheet name="5.1" sheetId="24" r:id="rId24"/>
    <sheet name="5.2" sheetId="25" r:id="rId25"/>
    <sheet name="5.3" sheetId="26" r:id="rId26"/>
    <sheet name="6.1" sheetId="27" r:id="rId27"/>
    <sheet name="6.2" sheetId="28" r:id="rId28"/>
  </sheets>
  <calcPr calcId="191029"/>
</workbook>
</file>

<file path=xl/calcChain.xml><?xml version="1.0" encoding="utf-8"?>
<calcChain xmlns="http://schemas.openxmlformats.org/spreadsheetml/2006/main">
  <c r="B29" i="1" l="1"/>
  <c r="B22" i="1" l="1"/>
  <c r="B21" i="1"/>
  <c r="B20" i="1"/>
  <c r="B19" i="1"/>
  <c r="B18" i="1"/>
  <c r="B17" i="1"/>
  <c r="B16" i="1"/>
  <c r="B15" i="1"/>
  <c r="B14" i="1"/>
  <c r="B13" i="1"/>
  <c r="B12" i="1"/>
  <c r="B11" i="1"/>
  <c r="B23" i="1"/>
  <c r="B24" i="1"/>
  <c r="B25" i="1"/>
  <c r="B26" i="1"/>
  <c r="B27" i="1"/>
  <c r="B28" i="1"/>
  <c r="B30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<sst xmlns="http://schemas.openxmlformats.org/spreadsheetml/2006/main" count="7299" uniqueCount="384">
  <si>
    <t>Tabelle 1.1 : Bruttoinlandsaufwendungen für interne FuE als Anteil am Bruttoinlandsprodukt nach durchführenden Sektoren 1995 bis 2019</t>
  </si>
  <si>
    <t/>
  </si>
  <si>
    <t>Jahr</t>
  </si>
  <si>
    <t>Interne FuE-Aufwendungen als Anteil am BIP (in Prozent)</t>
  </si>
  <si>
    <t>Insgesamt</t>
  </si>
  <si>
    <t>davon Durchführung im</t>
  </si>
  <si>
    <t>Wirtschaftssektor</t>
  </si>
  <si>
    <t>Staatssektor</t>
  </si>
  <si>
    <t>Hochschulsektor</t>
  </si>
  <si>
    <t>Anmerkungen:</t>
  </si>
  <si>
    <t>Rundungsabweichungen.</t>
  </si>
  <si>
    <t>BIP Stand August 2020</t>
  </si>
  <si>
    <t>Quelle: Stifterverband Wissenschaftsstatistik, Destatis, BMBF</t>
  </si>
  <si>
    <t>Tabelle 1.2 : Interne FuE-Aufwendungen in Deutschland nach durchführenden Sektoren 1983 bis 2019</t>
  </si>
  <si>
    <t>Interne FuE-Aufwendungen</t>
  </si>
  <si>
    <t>Mio. €</t>
  </si>
  <si>
    <t>%</t>
  </si>
  <si>
    <t>Die Werte vor 1999 wurden von DM in Euro (1 € = 1,95583 DM) umgerechnet</t>
  </si>
  <si>
    <t>Bis 1989 früheres Bundesgebiet, ab 1991 Deutschland</t>
  </si>
  <si>
    <t>1) Bis 1997 ohne geistes- und sozialwissenschaftliche FuE; einschließlich nicht aufteilbare Mittel – 1983: 169 Mill. €, 1985: 179 Mill. €, 1987: 158 Mill. €, 1989: 26 Mill. €, die nach nationalem Abstimmungsprozess vom Wirtschaftssektor zugesetzt wurden.</t>
  </si>
  <si>
    <t>2) Bis 1987 einschließlich Daten aus dem FuE-Personalkostenzuschuß- bzw. Zuwachsförderungsprogramm (AiF), um Doppelzählungen bereinigt, 1989 für kleine und mittlere Unternehmen (KMU) teilweise Fortschreibung, ab 1991 Stichprobe bei KMU (Hochrechnung)</t>
  </si>
  <si>
    <t>3) Staatliche Institute einschließlich überwiegend vom Staat finanzierte wissenschaftliche Einrichtungen ohne Erwerbszweck; 1992 und 1995 Berichtskreiserweiterung. Im Vergleich zu früheren Veröffentlichungen wurde der Sektor private Organisationen ohne Erwerbszweck in den Staatssektor einbezogen</t>
  </si>
  <si>
    <t>Rundungsabweichungen</t>
  </si>
  <si>
    <t>Tabelle 1.3 : Bruttoinlandsaufwendungen für interne FuE nach finanzierenden Sektoren 1995 bis 2019</t>
  </si>
  <si>
    <t>Bruttoinlandsaufwendungen für interne FuE</t>
  </si>
  <si>
    <t>davon finanziert durch</t>
  </si>
  <si>
    <t>Private Institutionen ohne Erwerbszweck</t>
  </si>
  <si>
    <t>Ausland</t>
  </si>
  <si>
    <t>FuE-Personal</t>
  </si>
  <si>
    <t>davon im</t>
  </si>
  <si>
    <t>VZÄ</t>
  </si>
  <si>
    <t>1) Ein Vollzeitäquivalent entspricht einem Vollzeitbeschäftigten, der seine gesamte Arbeitszeit auf Forschung und Entwicklung verwendet. Verwendet bspw. ein Vollzeitbeschäftigter nur ein Viertel seiner Arbeitszeit auf FuE, ergibt das 0,25 VZÄ.</t>
  </si>
  <si>
    <t>2) Bis 1987 einschließlich Daten aus dem FuE-Personalkostenzuschuß- bzw. -zuwachsförderungsprogramm (AiF), um Doppelzählungen bereinigt, 1989 für kleine und mittlere Unternehmen (KMU) teilweise Fortschreibung, ab 1991 Stichprobe bei KMU (Hochrechnung)</t>
  </si>
  <si>
    <t>3) Staatliche Institute einschließlich überwiegend vom Staat finanzierte wissenschaftliche Einrichtungen ohne Erwerbszweck; einschließlich private Organisationen ohne Erwerbszweck</t>
  </si>
  <si>
    <t>FuE-Aufwendungen</t>
  </si>
  <si>
    <t>Interne</t>
  </si>
  <si>
    <t>Externe</t>
  </si>
  <si>
    <t>Quelle: Stifterverband Wissenschaftsstatistik</t>
  </si>
  <si>
    <t>Tabelle 2.2 : Interne und Externe FuE-Aufwendungen in der Wirtschaft 2012 bis 2019</t>
  </si>
  <si>
    <t>FuE-Aufwendungen (in Mio. €)</t>
  </si>
  <si>
    <t>II. Beschäftigtengrößenklassen</t>
  </si>
  <si>
    <t>Intern</t>
  </si>
  <si>
    <t>Extern</t>
  </si>
  <si>
    <t>I. NACH DER WIRTSCHAFTSGLIEDERUNG</t>
  </si>
  <si>
    <t>A 01-03</t>
  </si>
  <si>
    <t>Landwirtschaft, Forstwirtschaft und Fischerei</t>
  </si>
  <si>
    <t>B 05-09</t>
  </si>
  <si>
    <t>Bergbau und Gewinnung von Steinen und Erden</t>
  </si>
  <si>
    <t>11</t>
  </si>
  <si>
    <t>15</t>
  </si>
  <si>
    <t>12</t>
  </si>
  <si>
    <t>21</t>
  </si>
  <si>
    <t>20</t>
  </si>
  <si>
    <t>C 10-33</t>
  </si>
  <si>
    <t>Verarbeitendes Gewerbe</t>
  </si>
  <si>
    <t xml:space="preserve">     10-12</t>
  </si>
  <si>
    <t>H.v. Nahrungs- u. Futtermitteln, Getränken u.Tabakerzeugn.</t>
  </si>
  <si>
    <t>13</t>
  </si>
  <si>
    <t>16</t>
  </si>
  <si>
    <t xml:space="preserve">     13-15</t>
  </si>
  <si>
    <t>H.v. Textilien, Bekleidung, Leder, Lederwaren und Schuhen</t>
  </si>
  <si>
    <t>10</t>
  </si>
  <si>
    <t>.a)</t>
  </si>
  <si>
    <t xml:space="preserve">     16-18</t>
  </si>
  <si>
    <t>H.v. Holzwaren, Papier, Pappe und Druckerzeugnissen</t>
  </si>
  <si>
    <t xml:space="preserve">     19</t>
  </si>
  <si>
    <t>Kokerei und Mineralölverarbeitung</t>
  </si>
  <si>
    <t xml:space="preserve">     20</t>
  </si>
  <si>
    <t>H.v. chemischen Erzeugnissen</t>
  </si>
  <si>
    <t xml:space="preserve">     21</t>
  </si>
  <si>
    <t>H.v. pharmazeutischen Erzeugnissen</t>
  </si>
  <si>
    <t xml:space="preserve">     22</t>
  </si>
  <si>
    <t>H.v. Gummi- und Kunststoffwaren</t>
  </si>
  <si>
    <t xml:space="preserve">     23</t>
  </si>
  <si>
    <t>H.v. Glas u. Glaswaren, Keramik, Verarb. v. Steinen u. Erden</t>
  </si>
  <si>
    <t>29</t>
  </si>
  <si>
    <t xml:space="preserve">     24</t>
  </si>
  <si>
    <t>Metallerzeugung und -bearbeitung</t>
  </si>
  <si>
    <t xml:space="preserve">     25</t>
  </si>
  <si>
    <t>H.v. Metallerzeugnissen</t>
  </si>
  <si>
    <t xml:space="preserve">     26</t>
  </si>
  <si>
    <t>H.v. DV-Geräten, elektronischen u. opt. Erzeugnissen</t>
  </si>
  <si>
    <t xml:space="preserve">     27</t>
  </si>
  <si>
    <t>H.v. elektrischen Ausrüstungen</t>
  </si>
  <si>
    <t xml:space="preserve">     28</t>
  </si>
  <si>
    <t>Maschinenbau</t>
  </si>
  <si>
    <t xml:space="preserve">     29</t>
  </si>
  <si>
    <t>H.v. Kraftwagen und Kraftwagenteilen</t>
  </si>
  <si>
    <t xml:space="preserve">     30</t>
  </si>
  <si>
    <t>Sonstiger Fahrzeugbau</t>
  </si>
  <si>
    <t xml:space="preserve">       30.3</t>
  </si>
  <si>
    <t>Luft- und Raumfahrzeugbau</t>
  </si>
  <si>
    <t xml:space="preserve">     31-33</t>
  </si>
  <si>
    <t>Sonst. H. v. Waren, Rep.u.Inst.von Maschinen u. Ausrüstungen</t>
  </si>
  <si>
    <t>D,E 35-39</t>
  </si>
  <si>
    <t>Energie- und Wasservers., Abwasser- und Abfallentsorgung</t>
  </si>
  <si>
    <t>F 41-43</t>
  </si>
  <si>
    <t>Baugewerbe/Bau</t>
  </si>
  <si>
    <t>71</t>
  </si>
  <si>
    <t>J 58-63</t>
  </si>
  <si>
    <t>Information und Kommunikation</t>
  </si>
  <si>
    <t>K 64-66</t>
  </si>
  <si>
    <t>Finanz- und Versicherungsdienstleistungen</t>
  </si>
  <si>
    <t>M 69-75</t>
  </si>
  <si>
    <t>Freiberufliche, wissenschaftl. u. techn. Dienstleistungen</t>
  </si>
  <si>
    <t xml:space="preserve">     71</t>
  </si>
  <si>
    <t>Architektur-, Ing.büros; techn., phys.,chem. Untersuchung</t>
  </si>
  <si>
    <t xml:space="preserve">     72</t>
  </si>
  <si>
    <t>Wissenschaftliche Forschung und Entwicklung</t>
  </si>
  <si>
    <t xml:space="preserve">       IFG</t>
  </si>
  <si>
    <t>Institutionen für Gemeinschaftsforschung</t>
  </si>
  <si>
    <t>G-I, L, N-U</t>
  </si>
  <si>
    <t>Restliche Abschnitte</t>
  </si>
  <si>
    <t>II. NACH BESCHÄFTIGTENGRÖSSENKLASSEN</t>
  </si>
  <si>
    <t xml:space="preserve">       unter 250 Beschäftigte</t>
  </si>
  <si>
    <t xml:space="preserve">   250 bis 499 Beschäftigte</t>
  </si>
  <si>
    <t>500 und mehr Beschäftigte</t>
  </si>
  <si>
    <t>1) Die Wirtschaftsgliederung basiert auf der Klassifikation der Wirtschaftszweige des statistischen Bundesamtes, Ausgabe 2008 (WZ 2008)</t>
  </si>
  <si>
    <t>2) Plan beinhaltet die geplanten internen FuE-Aufwendungen der Unternehmen für das folgende Jahr</t>
  </si>
  <si>
    <t>Tabelle 2.4 : Regionale FuE-Kennzahlen der Wirtschaft 2009 bis 2019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</si>
  <si>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</si>
  <si>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</si>
  <si>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</si>
  <si>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</si>
  <si>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</si>
  <si>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</si>
  <si>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</si>
  <si>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</si>
  <si>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</si>
  <si>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</si>
  <si>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</si>
  <si>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</si>
  <si>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</si>
  <si>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</si>
  <si>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</si>
  <si>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</si>
  <si>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</si>
  <si>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2) Regionale Zuordnung nach dem Sitz der Forschungsstätten</t>
  </si>
  <si>
    <t>Quelle: Stifterverband Wissenschaftsstatistik, Destatis, VGR der Länder, BA</t>
  </si>
  <si>
    <t>Tabelle 3.1.1 : Finanzierung der internen FuE-Aufwendungen der Wirtschaft nach Herkunft der Mittel 2019</t>
  </si>
  <si>
    <t>II. Forschungsintensitäten</t>
  </si>
  <si>
    <t>finanziert vom Inland</t>
  </si>
  <si>
    <t>davon</t>
  </si>
  <si>
    <t>finanziert vom Ausland</t>
  </si>
  <si>
    <t>III. Beschäftigungsklassen</t>
  </si>
  <si>
    <t>vom Wirtschaftssektor</t>
  </si>
  <si>
    <t>vom Staat</t>
  </si>
  <si>
    <t>von sonstigen Inländern</t>
  </si>
  <si>
    <t>Tsd. €</t>
  </si>
  <si>
    <t>-</t>
  </si>
  <si>
    <t xml:space="preserve">     62.01</t>
  </si>
  <si>
    <t>Programmierungstätigkeiten</t>
  </si>
  <si>
    <t>II. NACH  FORSCHUNGSINTENSITÄTEN</t>
  </si>
  <si>
    <t>Forschungsintensive Industrien (mind. 3% FuE-Aufwand/Umsatz)</t>
  </si>
  <si>
    <t xml:space="preserve">     Spitzentechnologie (&gt;9% FuE-Aufwand/Umsatz)</t>
  </si>
  <si>
    <t xml:space="preserve">     Hochwertige Technik (3 - 9% FuE-Aufwand/Umsatz)</t>
  </si>
  <si>
    <t>Forschungsintensive Dienstleistungen (WZ 62,71,72)</t>
  </si>
  <si>
    <t>Restliche Abschnitte (nicht forschungsintensiv)</t>
  </si>
  <si>
    <t>III. NACH BESCHÄFTIGTENGRÖSSENKLASSEN</t>
  </si>
  <si>
    <t xml:space="preserve">              unter 20 Beschäftigte</t>
  </si>
  <si>
    <t xml:space="preserve">            20 bis 49 Beschäftigte</t>
  </si>
  <si>
    <t xml:space="preserve">            50 bis 99 Beschäftigte</t>
  </si>
  <si>
    <t xml:space="preserve">        100 bis 249 Beschäftigte</t>
  </si>
  <si>
    <t xml:space="preserve">        250 bis 499 Beschäftigte</t>
  </si>
  <si>
    <t xml:space="preserve">        500 bis 999 Beschäftigte</t>
  </si>
  <si>
    <t xml:space="preserve">  1.000 bis 1.999 Beschäftigte</t>
  </si>
  <si>
    <t xml:space="preserve">  2.000 bis 4.999 Beschäftigte</t>
  </si>
  <si>
    <t xml:space="preserve">  5.000 bis 9.999 Beschäftigte</t>
  </si>
  <si>
    <t>10.000 Beschäftigte und mehr</t>
  </si>
  <si>
    <t>1) Die Wirtschaftsgliederung basiert auf der Klassifikation des Statistischen Bundesamtes, Ausgabe 2008 (Wz2008)</t>
  </si>
  <si>
    <t>2) Die Forschungsintensitäten orientieren sich an der Neuabgrenzung forschungsintensiver Industrien und Güter des NIW/ISI/ZEW</t>
  </si>
  <si>
    <t>.a) Wert aus Gründen der Vertraulichkeit nicht ausgewiesen, ist aber in der Gesamtsumme enthalten</t>
  </si>
  <si>
    <t>Tabelle 3.1.2 : Auslandsfinanzierung der internen FuE-Aufwendungen der Wirtschaft nach Herkunft der Mittel 2019</t>
  </si>
  <si>
    <t>III. Beschäftigtengrößenklassen</t>
  </si>
  <si>
    <t>verbundene Unternehmen</t>
  </si>
  <si>
    <t>andere Unternehmen</t>
  </si>
  <si>
    <t>aus EU-Förderprog</t>
  </si>
  <si>
    <t>sonst. intern. Organisat.</t>
  </si>
  <si>
    <t>sonst. Ausland</t>
  </si>
  <si>
    <t>Tabelle 3.1.3 : Finanzierung der FuE-Aufwendungen der Wirtschaft nach Herkunft der Mittel 2019</t>
  </si>
  <si>
    <t>3) Interne und externe FuE-Aufwendungen außerhalb des Wirtschaftssektors</t>
  </si>
  <si>
    <t>Tabelle 3.1.4 : Auslandsfinanzierung der FuE-Aufwendungen in der Wirtschaft nach Herkunft der Mittel 2019</t>
  </si>
  <si>
    <t>insgesamt</t>
  </si>
  <si>
    <t>Tabelle 3.2.1 : Interne und externe FuE-Aufwendungen in der Wirtschaft 2019</t>
  </si>
  <si>
    <t>Externe FuE-Aufwendungen</t>
  </si>
  <si>
    <t>nicht im Wirtschaftssektor verbleibend</t>
  </si>
  <si>
    <t>Tabelle 3.2.2 : Beschäftigtengrößenklassen nach Wirtschaftsgliederung und Forschungsintensitäten 2019</t>
  </si>
  <si>
    <t>davon entfielen auf die Beschäftigtengrößenklassen</t>
  </si>
  <si>
    <t>unter 100</t>
  </si>
  <si>
    <t>100-249</t>
  </si>
  <si>
    <t>250-499</t>
  </si>
  <si>
    <t>500-999</t>
  </si>
  <si>
    <t>1000 u. mehr</t>
  </si>
  <si>
    <t>Tabelle 3.2.3 : Beschäftigte, Umsatz und interne FuE-Aufwendungen in der Wirtschaft 2019</t>
  </si>
  <si>
    <t>je Besch.</t>
  </si>
  <si>
    <t>Anteil am Umsatz</t>
  </si>
  <si>
    <t>Tsd.</t>
  </si>
  <si>
    <t>Mill. €</t>
  </si>
  <si>
    <t>3) Beschäftigte und Umsatz beziehen sich auf die forschenden Unternehmen</t>
  </si>
  <si>
    <t>Tabelle 3.2.4 : Beschäftigte, Umsatz und interne FuE-Aufwendungen in der Wirtschaft nach ausgewählten WZ-Abteilungen 2019</t>
  </si>
  <si>
    <t>20: H.v. chemischen Erzeugnissen</t>
  </si>
  <si>
    <t>unter 20 Beschäftigte</t>
  </si>
  <si>
    <t>20 bis 49 Beschäftigte</t>
  </si>
  <si>
    <t>50 bis 99 Beschäftigte</t>
  </si>
  <si>
    <t>100 bis 249 Beschäftigte</t>
  </si>
  <si>
    <t>250 bis 499 Beschäftigte</t>
  </si>
  <si>
    <t>500 bis 999 Beschäftigte</t>
  </si>
  <si>
    <t>28</t>
  </si>
  <si>
    <t>1.000 bis 1.999 Beschäftigte</t>
  </si>
  <si>
    <t>2.000 bis 4.999 Beschäftigte</t>
  </si>
  <si>
    <t>5.000 bis 9.999 Beschäftigte</t>
  </si>
  <si>
    <t>21: H.v. pharmazeutischen Erzeugnissen</t>
  </si>
  <si>
    <t>26-27: H.v. DV-Geräten, elektron.u. opt.Erz, H.v. elek. Ausrüstungen</t>
  </si>
  <si>
    <t>28: Maschinenbau</t>
  </si>
  <si>
    <t>29: H.v. Kraftwagen und Kraftwagenteilen</t>
  </si>
  <si>
    <t>14</t>
  </si>
  <si>
    <t>2) Beschäftigte und Umsatz beziehen sich auf die forschenden Unternehmen</t>
  </si>
  <si>
    <t xml:space="preserve">
Beschäftigtengrößenklassen</t>
  </si>
  <si>
    <t>Tabelle 3.2.5 : Interne FuE-Aufwendungen nach Einsatz der Mittel im Wirtschaftssektor 2019</t>
  </si>
  <si>
    <t>laufende Aufwendungen</t>
  </si>
  <si>
    <t>Investitionen für FuE</t>
  </si>
  <si>
    <t>Personalaufwendungen</t>
  </si>
  <si>
    <t>Sachaufwendungen</t>
  </si>
  <si>
    <t>Tabelle 3.2.6 : Interne FuE-Aufwendungen in der Wirtschaft nach Art der Aufwendungen 2019</t>
  </si>
  <si>
    <t>davon Aufwendungen für</t>
  </si>
  <si>
    <t>Grundlagenforschung</t>
  </si>
  <si>
    <t>angewandte Forschung</t>
  </si>
  <si>
    <t>experimentelle Forschung</t>
  </si>
  <si>
    <t>Keine Angabe</t>
  </si>
  <si>
    <t>mit Angaben insgesamt</t>
  </si>
  <si>
    <t>davon entfallen auf die Erzeugnisbereiche</t>
  </si>
  <si>
    <t>Chemie</t>
  </si>
  <si>
    <t>Pharmazie</t>
  </si>
  <si>
    <t>Elektrotechnik</t>
  </si>
  <si>
    <t>Kraftwagen und deren Teile</t>
  </si>
  <si>
    <t>Informations- und Kommunikations-technologie</t>
  </si>
  <si>
    <t>Architektur-/ Ingenieurbüro-dienstleistungen, technische Untersuchungen</t>
  </si>
  <si>
    <t>Sonstige Produkte</t>
  </si>
  <si>
    <t>26-27, 32.5</t>
  </si>
  <si>
    <t>61-63</t>
  </si>
  <si>
    <t>Rest 01-99</t>
  </si>
  <si>
    <t xml:space="preserve">            unter 20 Beschäftigte</t>
  </si>
  <si>
    <t xml:space="preserve">          20 bis 49 Beschäftigte</t>
  </si>
  <si>
    <t xml:space="preserve">        50 bis 249 Beschäftigte</t>
  </si>
  <si>
    <t xml:space="preserve">      250 bis 499 Beschäftigte</t>
  </si>
  <si>
    <t xml:space="preserve">   500 bis 1.999 Beschäftigte</t>
  </si>
  <si>
    <t>5.000 Beschäftigte und mehr</t>
  </si>
  <si>
    <t>.a) Wert wird aus Gründen der Vertraulichkeit nicht ausgewiesen, ist aber in der Gesamtsumme enthalten.</t>
  </si>
  <si>
    <t>Tabelle 3.2.8 : Externe FuE-Aufwendungen des Wirtschaftssektors nach Auftragnehmern 2019</t>
  </si>
  <si>
    <t>Aufträge an das Inland</t>
  </si>
  <si>
    <t>Aufträge an das Ausland</t>
  </si>
  <si>
    <t>staatliche Forschungs-einrichtungen</t>
  </si>
  <si>
    <t>Hochschul-institute, Professorinnen und Professoren</t>
  </si>
  <si>
    <t>private Organisationen ohne Erwerbszweck</t>
  </si>
  <si>
    <t>Ausland insgesamt</t>
  </si>
  <si>
    <t>nicht verbundene Unternehmen</t>
  </si>
  <si>
    <t>IFG</t>
  </si>
  <si>
    <t>sonstige Institutionen</t>
  </si>
  <si>
    <t>Wissenschaftlerinnen / Wissenschaftler</t>
  </si>
  <si>
    <t>Technikerinnen / Techniker</t>
  </si>
  <si>
    <t>Sonstiges FuE-Personal</t>
  </si>
  <si>
    <t>Frauen und Männer</t>
  </si>
  <si>
    <t>darunter Frauen</t>
  </si>
  <si>
    <t>Tabelle 4.2 : FuE-Personal (Anzahl) in der Wirtschaft nach Personalgruppen und Geschlecht 2019</t>
  </si>
  <si>
    <t>Anzahl</t>
  </si>
  <si>
    <t>Tabelle 5.1 : Interne FuE-Aufwendungen im Wirtschaftssektor nach Bundesländern und der Wirtschaftsgliederung 2019</t>
  </si>
  <si>
    <t>3) Die Regionalisierung der FuE-Aufwendungen erfolgt nach dem Sitz der Forschungsstätten</t>
  </si>
  <si>
    <t>4) Ein Vollzeitäquivalent entspricht einem Vollzeitbeschäftigten, der seine gesamte Arbeitszeit auf Forschung und Entwicklung verwendet. Verwendet bspw. ein Vollzeitbeschäftigter nur ein Viertel seiner Arbeitszeit auf FuE, ergibt das 0,25 VZÄ.</t>
  </si>
  <si>
    <t>Tabelle 5.3 : Interne FuE-Aufwendungen und FuE-Personal nach NUTS-2 Regionen 2019</t>
  </si>
  <si>
    <t>01</t>
  </si>
  <si>
    <t>02</t>
  </si>
  <si>
    <t>03</t>
  </si>
  <si>
    <t xml:space="preserve">    031</t>
  </si>
  <si>
    <t xml:space="preserve">    Statistische Region Braunschweig</t>
  </si>
  <si>
    <t xml:space="preserve">    032</t>
  </si>
  <si>
    <t xml:space="preserve">    Statistische Region Hannover</t>
  </si>
  <si>
    <t xml:space="preserve">    033</t>
  </si>
  <si>
    <t xml:space="preserve">    Statistische Region Lüneburg</t>
  </si>
  <si>
    <t xml:space="preserve">    034</t>
  </si>
  <si>
    <t xml:space="preserve">    Statistische Region Weser-Ems</t>
  </si>
  <si>
    <t>04</t>
  </si>
  <si>
    <t>05</t>
  </si>
  <si>
    <t xml:space="preserve">    051</t>
  </si>
  <si>
    <t xml:space="preserve">    Reg.-Bez. Düsseldorf</t>
  </si>
  <si>
    <t xml:space="preserve">    053</t>
  </si>
  <si>
    <t xml:space="preserve">    Reg.-Bez. Köln</t>
  </si>
  <si>
    <t xml:space="preserve">    055</t>
  </si>
  <si>
    <t xml:space="preserve">    Reg.-Bez. Münster</t>
  </si>
  <si>
    <t xml:space="preserve">    057</t>
  </si>
  <si>
    <t xml:space="preserve">    Reg.-Bez. Detmold</t>
  </si>
  <si>
    <t xml:space="preserve">    059</t>
  </si>
  <si>
    <t xml:space="preserve">    Reg.-Bez. Arnsberg</t>
  </si>
  <si>
    <t>06</t>
  </si>
  <si>
    <t xml:space="preserve">    064</t>
  </si>
  <si>
    <t xml:space="preserve">    Reg.-Bez. Darmstadt</t>
  </si>
  <si>
    <t xml:space="preserve">    065</t>
  </si>
  <si>
    <t xml:space="preserve">    Reg.-Bez. Gießen</t>
  </si>
  <si>
    <t xml:space="preserve">    066</t>
  </si>
  <si>
    <t xml:space="preserve">    Reg.-Bez. Kassel</t>
  </si>
  <si>
    <t>07</t>
  </si>
  <si>
    <t xml:space="preserve">    071</t>
  </si>
  <si>
    <t xml:space="preserve">    früher: Reg.-Bez. Koblenz</t>
  </si>
  <si>
    <t xml:space="preserve">    072</t>
  </si>
  <si>
    <t xml:space="preserve">    früher: Reg.-Bez. Trier</t>
  </si>
  <si>
    <t xml:space="preserve">    073</t>
  </si>
  <si>
    <t xml:space="preserve">    früher: Reg.-Bez. Rheinhessen-Pfalz</t>
  </si>
  <si>
    <t>08</t>
  </si>
  <si>
    <t xml:space="preserve">    081</t>
  </si>
  <si>
    <t xml:space="preserve">    Reg.-Bez. Stuttgart</t>
  </si>
  <si>
    <t xml:space="preserve">    082</t>
  </si>
  <si>
    <t xml:space="preserve">    Reg.-Bez. Karlsruhe</t>
  </si>
  <si>
    <t xml:space="preserve">    083</t>
  </si>
  <si>
    <t xml:space="preserve">    Reg.-Bez. Freiburg</t>
  </si>
  <si>
    <t xml:space="preserve">    084</t>
  </si>
  <si>
    <t xml:space="preserve">    Reg.-Bez. Tübingen</t>
  </si>
  <si>
    <t>09</t>
  </si>
  <si>
    <t xml:space="preserve">    091</t>
  </si>
  <si>
    <t xml:space="preserve">    Oberbayern</t>
  </si>
  <si>
    <t xml:space="preserve">    092</t>
  </si>
  <si>
    <t xml:space="preserve">    Niederbayern</t>
  </si>
  <si>
    <t xml:space="preserve">    093</t>
  </si>
  <si>
    <t xml:space="preserve">    Oberpfalz</t>
  </si>
  <si>
    <t xml:space="preserve">    094</t>
  </si>
  <si>
    <t xml:space="preserve">    Oberfranken</t>
  </si>
  <si>
    <t xml:space="preserve">    095</t>
  </si>
  <si>
    <t xml:space="preserve">    Mittelfranken</t>
  </si>
  <si>
    <t xml:space="preserve">    096</t>
  </si>
  <si>
    <t xml:space="preserve">    Unterfranken</t>
  </si>
  <si>
    <t xml:space="preserve">    097</t>
  </si>
  <si>
    <t xml:space="preserve">    Schwaben</t>
  </si>
  <si>
    <t xml:space="preserve">    121</t>
  </si>
  <si>
    <t xml:space="preserve">    Brandenburg-Nordost</t>
  </si>
  <si>
    <t xml:space="preserve">    122</t>
  </si>
  <si>
    <t xml:space="preserve">    Brandenburg-Südwest</t>
  </si>
  <si>
    <t xml:space="preserve">    145</t>
  </si>
  <si>
    <t xml:space="preserve">    früher: Direktionsbezirk Chemnitz</t>
  </si>
  <si>
    <t xml:space="preserve">    146</t>
  </si>
  <si>
    <t xml:space="preserve">    früher: Direktionsbezirk Dresden</t>
  </si>
  <si>
    <t xml:space="preserve">    147</t>
  </si>
  <si>
    <t xml:space="preserve">    früher: Direktionsbezirk Leipzig</t>
  </si>
  <si>
    <t xml:space="preserve">
Regionalgliederung</t>
  </si>
  <si>
    <t>Inland</t>
  </si>
  <si>
    <t>Europa</t>
  </si>
  <si>
    <t>USA</t>
  </si>
  <si>
    <t>EU</t>
  </si>
  <si>
    <t>Nicht-EU</t>
  </si>
  <si>
    <t>3) Ein Vollzeitäquivalent entspricht einem Vollzeitbeschäftigten, der seine gesamte Arbeitszeit auf Forschung und Entwicklung verwendet</t>
  </si>
  <si>
    <t>Zahlenwerk des Berichtsjahres 2019</t>
  </si>
  <si>
    <t>Inhaltsverzeichnis</t>
  </si>
  <si>
    <t>2) Ein Vollzeitäquivalent entspricht einem Vollzeitbeschäftigten, der seine gesamte Arbeitszeit auf Forschung und Entwicklung verwendet. Verwendet bspw. ein Vollzeitbeschäftigter nur ein Viertel seiner Arbeitszeit auf FuE, ergibt das 0,25 VZÄ.</t>
  </si>
  <si>
    <t>3) Ein Vollzeitäquivalent entspricht einem Vollzeitbeschäftigten, der seine gesamte Arbeitszeit auf Forschung und Entwicklung verwendet. Verwendet bspw. ein Vollzeitbeschäftigter nur ein Viertel seiner Arbeitszeit auf FuE, ergibt das 0,25 VZÄ.</t>
  </si>
  <si>
    <r>
      <t>Wirtschaftssektor</t>
    </r>
    <r>
      <rPr>
        <vertAlign val="superscript"/>
        <sz val="9.5"/>
        <color rgb="FFFFFFFF"/>
        <rFont val="Trebuchet MS"/>
        <family val="2"/>
      </rPr>
      <t>1) 2)</t>
    </r>
  </si>
  <si>
    <r>
      <t>Staatssektor</t>
    </r>
    <r>
      <rPr>
        <vertAlign val="superscript"/>
        <sz val="9.5"/>
        <color rgb="FFFFFFFF"/>
        <rFont val="Trebuchet MS"/>
        <family val="2"/>
      </rPr>
      <t>3)</t>
    </r>
  </si>
  <si>
    <r>
      <t>Tabelle 1.4 : FuE-Personal (Vollzeitäquivalente</t>
    </r>
    <r>
      <rPr>
        <vertAlign val="superscript"/>
        <sz val="11.5"/>
        <color rgb="FF195365"/>
        <rFont val="Trebuchet MS"/>
        <family val="2"/>
      </rPr>
      <t>1)</t>
    </r>
    <r>
      <rPr>
        <sz val="11.5"/>
        <color rgb="FF195365"/>
        <rFont val="Trebuchet MS"/>
        <family val="2"/>
      </rPr>
      <t>) nach durchführenden Sektoren 1983 bis 2019</t>
    </r>
  </si>
  <si>
    <r>
      <t>Wirtschaftssektor</t>
    </r>
    <r>
      <rPr>
        <vertAlign val="superscript"/>
        <sz val="9.5"/>
        <color rgb="FFFFFFFF"/>
        <rFont val="Trebuchet MS"/>
        <family val="2"/>
      </rPr>
      <t>2)</t>
    </r>
  </si>
  <si>
    <r>
      <t>Tabelle 2.1 : FuE-Aufwendungen und -Personal (Vollzeitäquivalente</t>
    </r>
    <r>
      <rPr>
        <vertAlign val="superscript"/>
        <sz val="11.5"/>
        <color rgb="FF195365"/>
        <rFont val="Trebuchet MS"/>
        <family val="2"/>
      </rPr>
      <t>1)</t>
    </r>
    <r>
      <rPr>
        <sz val="11.5"/>
        <color rgb="FF195365"/>
        <rFont val="Trebuchet MS"/>
        <family val="2"/>
      </rPr>
      <t>) in der Wirtschaft 1983 bis 2019</t>
    </r>
  </si>
  <si>
    <r>
      <t xml:space="preserve">
I. Wirtschaftsgliederung</t>
    </r>
    <r>
      <rPr>
        <vertAlign val="superscript"/>
        <sz val="10.5"/>
        <color rgb="FFFFFFFF"/>
        <rFont val="Trebuchet MS"/>
        <family val="2"/>
      </rPr>
      <t>1)</t>
    </r>
    <r>
      <rPr>
        <sz val="10.5"/>
        <color rgb="FFFFFFFF"/>
        <rFont val="Trebuchet MS"/>
        <family val="2"/>
      </rPr>
      <t xml:space="preserve">
II. Beschäftigtengrößenklassen</t>
    </r>
  </si>
  <si>
    <r>
      <t>Plan</t>
    </r>
    <r>
      <rPr>
        <vertAlign val="superscript"/>
        <sz val="9.5"/>
        <color rgb="FFFFFFFF"/>
        <rFont val="Trebuchet MS"/>
        <family val="2"/>
      </rPr>
      <t>2)</t>
    </r>
  </si>
  <si>
    <r>
      <t>Tabelle 2.3 : FuE-Personal (Vollzeitäquivalente</t>
    </r>
    <r>
      <rPr>
        <vertAlign val="superscript"/>
        <sz val="11.5"/>
        <color rgb="FF195365"/>
        <rFont val="Trebuchet MS"/>
        <family val="2"/>
      </rPr>
      <t>2)</t>
    </r>
    <r>
      <rPr>
        <sz val="11.5"/>
        <color rgb="FF195365"/>
        <rFont val="Trebuchet MS"/>
        <family val="2"/>
      </rPr>
      <t>) in der Wirtschaft 2012 bis 2019</t>
    </r>
  </si>
  <si>
    <r>
      <t>Bundesland</t>
    </r>
    <r>
      <rPr>
        <vertAlign val="superscript"/>
        <sz val="9.5"/>
        <color rgb="FFFFFFFF"/>
        <rFont val="Trebuchet MS"/>
        <family val="2"/>
      </rPr>
      <t>2)</t>
    </r>
  </si>
  <si>
    <r>
      <t>Vollzeitäquivalente</t>
    </r>
    <r>
      <rPr>
        <vertAlign val="superscript"/>
        <sz val="9.5"/>
        <color rgb="FFFFFFFF"/>
        <rFont val="Trebuchet MS"/>
        <family val="2"/>
      </rPr>
      <t>1)</t>
    </r>
  </si>
  <si>
    <r>
      <t xml:space="preserve">
I. Wirtschaftsgliederung</t>
    </r>
    <r>
      <rPr>
        <vertAlign val="superscript"/>
        <sz val="10.5"/>
        <color rgb="FFFFFFFF"/>
        <rFont val="Trebuchet MS"/>
        <family val="2"/>
      </rPr>
      <t>1)</t>
    </r>
    <r>
      <rPr>
        <sz val="10.5"/>
        <color rgb="FFFFFFFF"/>
        <rFont val="Trebuchet MS"/>
        <family val="2"/>
      </rPr>
      <t xml:space="preserve">
II. Forschungsintensitäten</t>
    </r>
    <r>
      <rPr>
        <vertAlign val="superscript"/>
        <sz val="10.5"/>
        <color rgb="FFFFFFFF"/>
        <rFont val="Trebuchet MS"/>
        <family val="2"/>
      </rPr>
      <t>2)</t>
    </r>
    <r>
      <rPr>
        <sz val="10.5"/>
        <color rgb="FFFFFFFF"/>
        <rFont val="Trebuchet MS"/>
        <family val="2"/>
      </rPr>
      <t xml:space="preserve">
III. Beschäftigungsklassen</t>
    </r>
  </si>
  <si>
    <r>
      <t xml:space="preserve">
I. Wirtschaftsgliederung</t>
    </r>
    <r>
      <rPr>
        <vertAlign val="superscript"/>
        <sz val="10.5"/>
        <color rgb="FFFFFFFF"/>
        <rFont val="Trebuchet MS"/>
        <family val="2"/>
      </rPr>
      <t>1)</t>
    </r>
    <r>
      <rPr>
        <sz val="10.5"/>
        <color rgb="FFFFFFFF"/>
        <rFont val="Trebuchet MS"/>
        <family val="2"/>
      </rPr>
      <t xml:space="preserve">
II. Forschungsintensitäten</t>
    </r>
    <r>
      <rPr>
        <vertAlign val="superscript"/>
        <sz val="10.5"/>
        <color rgb="FFFFFFFF"/>
        <rFont val="Trebuchet MS"/>
        <family val="2"/>
      </rPr>
      <t>2)</t>
    </r>
    <r>
      <rPr>
        <sz val="10.5"/>
        <color rgb="FFFFFFFF"/>
        <rFont val="Trebuchet MS"/>
        <family val="2"/>
      </rPr>
      <t xml:space="preserve">
III. Beschäftigtengrößenklassen</t>
    </r>
  </si>
  <si>
    <r>
      <t xml:space="preserve">
I. Wirtschaftsgliederung</t>
    </r>
    <r>
      <rPr>
        <vertAlign val="superscript"/>
        <sz val="9.5"/>
        <color rgb="FFFFFFFF"/>
        <rFont val="Trebuchet MS"/>
        <family val="2"/>
      </rPr>
      <t>1)</t>
    </r>
    <r>
      <rPr>
        <sz val="9.5"/>
        <color rgb="FFFFFFFF"/>
        <rFont val="Trebuchet MS"/>
        <family val="2"/>
      </rPr>
      <t xml:space="preserve">
II. Forschungsintensitäten</t>
    </r>
    <r>
      <rPr>
        <vertAlign val="superscript"/>
        <sz val="9.5"/>
        <color rgb="FFFFFFFF"/>
        <rFont val="Trebuchet MS"/>
        <family val="2"/>
      </rPr>
      <t>2)</t>
    </r>
    <r>
      <rPr>
        <sz val="9.5"/>
        <color rgb="FFFFFFFF"/>
        <rFont val="Trebuchet MS"/>
        <family val="2"/>
      </rPr>
      <t xml:space="preserve">
III. Beschäftigtengrößenklassen</t>
    </r>
  </si>
  <si>
    <r>
      <t xml:space="preserve">
I. Wirtschaftsgliederung</t>
    </r>
    <r>
      <rPr>
        <vertAlign val="superscript"/>
        <sz val="10.5"/>
        <color rgb="FFFFFFFF"/>
        <rFont val="Trebuchet MS"/>
        <family val="2"/>
      </rPr>
      <t>1)</t>
    </r>
    <r>
      <rPr>
        <sz val="10.5"/>
        <color rgb="FFFFFFFF"/>
        <rFont val="Trebuchet MS"/>
        <family val="2"/>
      </rPr>
      <t xml:space="preserve">
II. Forschungsintensitäten</t>
    </r>
    <r>
      <rPr>
        <vertAlign val="superscript"/>
        <sz val="10.5"/>
        <color rgb="FFFFFFFF"/>
        <rFont val="Trebuchet MS"/>
        <family val="2"/>
      </rPr>
      <t>2)</t>
    </r>
  </si>
  <si>
    <r>
      <t>Beschäftigte</t>
    </r>
    <r>
      <rPr>
        <vertAlign val="superscript"/>
        <sz val="9.5"/>
        <color rgb="FFFFFFFF"/>
        <rFont val="Trebuchet MS"/>
        <family val="2"/>
      </rPr>
      <t>3)</t>
    </r>
  </si>
  <si>
    <r>
      <t>Umsatz</t>
    </r>
    <r>
      <rPr>
        <vertAlign val="superscript"/>
        <sz val="9.5"/>
        <color rgb="FFFFFFFF"/>
        <rFont val="Trebuchet MS"/>
        <family val="2"/>
      </rPr>
      <t>3)</t>
    </r>
  </si>
  <si>
    <r>
      <t>Beschäftigte</t>
    </r>
    <r>
      <rPr>
        <vertAlign val="superscript"/>
        <sz val="9.5"/>
        <color rgb="FFFFFFFF"/>
        <rFont val="Trebuchet MS"/>
        <family val="2"/>
      </rPr>
      <t>2)</t>
    </r>
  </si>
  <si>
    <r>
      <t>Umsatz</t>
    </r>
    <r>
      <rPr>
        <vertAlign val="superscript"/>
        <sz val="9.5"/>
        <color rgb="FFFFFFFF"/>
        <rFont val="Trebuchet MS"/>
        <family val="2"/>
      </rPr>
      <t>2)</t>
    </r>
  </si>
  <si>
    <r>
      <t>Tabelle 4.1 : FuE-Personal (Vollzeitäquivalente</t>
    </r>
    <r>
      <rPr>
        <vertAlign val="superscript"/>
        <sz val="11.5"/>
        <color rgb="FF195365"/>
        <rFont val="Trebuchet MS"/>
        <family val="2"/>
      </rPr>
      <t>3)</t>
    </r>
    <r>
      <rPr>
        <sz val="11.5"/>
        <color rgb="FF195365"/>
        <rFont val="Trebuchet MS"/>
        <family val="2"/>
      </rPr>
      <t>) in der Wirtschaft nach Personalgruppen und Geschlecht 2019</t>
    </r>
  </si>
  <si>
    <r>
      <t>davon entfallen auf die Bundesländer</t>
    </r>
    <r>
      <rPr>
        <vertAlign val="superscript"/>
        <sz val="9.5"/>
        <color rgb="FFFFFFFF"/>
        <rFont val="Trebuchet MS"/>
        <family val="2"/>
      </rPr>
      <t>3)</t>
    </r>
  </si>
  <si>
    <r>
      <t>Tabelle 5.2 : FuE-Personal (Vollzeitäquivalente</t>
    </r>
    <r>
      <rPr>
        <vertAlign val="superscript"/>
        <sz val="11.5"/>
        <color rgb="FF195365"/>
        <rFont val="Trebuchet MS"/>
        <family val="2"/>
      </rPr>
      <t>4)</t>
    </r>
    <r>
      <rPr>
        <sz val="11.5"/>
        <color rgb="FF195365"/>
        <rFont val="Trebuchet MS"/>
        <family val="2"/>
      </rPr>
      <t>) im Wirtschaftssektor nach Bundesländern und der Wirtschaftsgliederung 2019</t>
    </r>
  </si>
  <si>
    <r>
      <t>VZÄ</t>
    </r>
    <r>
      <rPr>
        <vertAlign val="superscript"/>
        <sz val="9.5"/>
        <color rgb="FFFFFFFF"/>
        <rFont val="Trebuchet MS"/>
        <family val="2"/>
      </rPr>
      <t>1)</t>
    </r>
  </si>
  <si>
    <r>
      <t>Tabelle 6.2 : FuE-Personal (Vollzeitäquivalente</t>
    </r>
    <r>
      <rPr>
        <vertAlign val="superscript"/>
        <sz val="11.5"/>
        <color rgb="FF195365"/>
        <rFont val="Trebuchet MS"/>
        <family val="2"/>
      </rPr>
      <t>3)</t>
    </r>
    <r>
      <rPr>
        <sz val="11.5"/>
        <color rgb="FF195365"/>
        <rFont val="Trebuchet MS"/>
        <family val="2"/>
      </rPr>
      <t>) der Wirtschaft nach Land des Konzernsitzes 2019</t>
    </r>
  </si>
  <si>
    <t xml:space="preserve">Zeichenerklärung: </t>
  </si>
  <si>
    <t xml:space="preserve">    0   =  weniger als die Hälfte von Eins in der letzten besetzten Stelle, aber mehr als Null</t>
  </si>
  <si>
    <t xml:space="preserve">     -   =  nichts vorhanden (d.h. genau Null)</t>
  </si>
  <si>
    <t xml:space="preserve">    .a) =  Wert wird aus Gründen der Vertraulichkeit nicht ausgewiesen, ist aber in der Gesamtsumme enthalten</t>
  </si>
  <si>
    <t>3) SV-Beschäftigte im Jahresdurchschnitt; Stand: 31.08.2021 (Destatis)</t>
  </si>
  <si>
    <r>
      <t>Anteil an SV-Beschäftigten</t>
    </r>
    <r>
      <rPr>
        <vertAlign val="superscript"/>
        <sz val="9.5"/>
        <color rgb="FFFFFFFF"/>
        <rFont val="Trebuchet MS"/>
        <family val="2"/>
      </rPr>
      <t>3)</t>
    </r>
    <r>
      <rPr>
        <sz val="9.5"/>
        <color rgb="FFFFFFFF"/>
        <rFont val="Trebuchet MS"/>
        <family val="2"/>
      </rPr>
      <t xml:space="preserve"> in %</t>
    </r>
  </si>
  <si>
    <r>
      <t>Anteil am BIP</t>
    </r>
    <r>
      <rPr>
        <vertAlign val="superscript"/>
        <sz val="9.5"/>
        <color rgb="FFFFFFFF"/>
        <rFont val="Trebuchet MS"/>
        <family val="2"/>
      </rPr>
      <t>2)</t>
    </r>
    <r>
      <rPr>
        <sz val="9.5"/>
        <color rgb="FFFFFFFF"/>
        <rFont val="Trebuchet MS"/>
        <family val="2"/>
      </rPr>
      <t xml:space="preserve"> in %</t>
    </r>
  </si>
  <si>
    <t>aus EU-Förderprog.</t>
  </si>
  <si>
    <t>Tabelle 6.1 : Interne FuE-Aufwendungen der Wirtschaft nach Land des Konzernsitzes 2019</t>
  </si>
  <si>
    <t>Tabelle 3.2.7 : Interne FuE-Aufwendungen im Wirtschaftssektor nach ausgewählten Erzeugnisbereichen, für die FuE durchgeführt wurde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</si>
</sst>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rgb="FF195365"/>
      <name val="Trebuchet MS"/>
      <family val="2"/>
    </font>
    <font>
      <sz val="11"/>
      <color rgb="FF000000"/>
      <name val="Trebuchet MS"/>
      <family val="2"/>
    </font>
    <font>
      <sz val="9.5"/>
      <color rgb="FF195365"/>
      <name val="Trebuchet MS"/>
      <family val="2"/>
    </font>
    <font>
      <b/>
      <sz val="9.5"/>
      <color rgb="FF195365"/>
      <name val="Trebuchet MS"/>
      <family val="2"/>
    </font>
    <font>
      <u/>
      <sz val="9.5"/>
      <color rgb="FF185365"/>
      <name val="Trebuchet MS"/>
      <family val="2"/>
    </font>
    <font>
      <sz val="11.5"/>
      <color rgb="FF195365"/>
      <name val="Trebuchet MS"/>
      <family val="2"/>
    </font>
    <font>
      <sz val="9.5"/>
      <color rgb="FFFFFFFF"/>
      <name val="Trebuchet MS"/>
      <family val="2"/>
    </font>
    <font>
      <b/>
      <sz val="9.5"/>
      <color rgb="FFFFFFFF"/>
      <name val="Trebuchet MS"/>
      <family val="2"/>
    </font>
    <font>
      <sz val="9"/>
      <color rgb="FF195365"/>
      <name val="Trebuchet MS"/>
      <family val="2"/>
    </font>
    <font>
      <vertAlign val="superscript"/>
      <sz val="9.5"/>
      <color rgb="FFFFFFFF"/>
      <name val="Trebuchet MS"/>
      <family val="2"/>
    </font>
    <font>
      <vertAlign val="superscript"/>
      <sz val="11.5"/>
      <color rgb="FF195365"/>
      <name val="Trebuchet MS"/>
      <family val="2"/>
    </font>
    <font>
      <sz val="10.5"/>
      <color rgb="FFFFFFFF"/>
      <name val="Trebuchet MS"/>
      <family val="2"/>
    </font>
    <font>
      <vertAlign val="superscript"/>
      <sz val="10.5"/>
      <color rgb="FFFFFFFF"/>
      <name val="Trebuchet MS"/>
      <family val="2"/>
    </font>
    <font>
      <sz val="9.5"/>
      <color rgb="FFE73F0C"/>
      <name val="Trebuchet MS"/>
      <family val="2"/>
    </font>
    <font>
      <sz val="10.5"/>
      <color rgb="FF195365"/>
      <name val="Trebuchet MS"/>
      <family val="2"/>
    </font>
    <font>
      <b/>
      <sz val="10.5"/>
      <color rgb="FF185365"/>
      <name val="Trebuchet MS"/>
      <family val="2"/>
    </font>
    <font>
      <sz val="10.5"/>
      <color rgb="FF185365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195365"/>
      </patternFill>
    </fill>
    <fill>
      <patternFill patternType="solid">
        <fgColor rgb="FF6896A8"/>
      </patternFill>
    </fill>
    <fill>
      <patternFill patternType="solid">
        <fgColor rgb="FFB5BFC5"/>
      </patternFill>
    </fill>
    <fill>
      <patternFill patternType="solid">
        <fgColor rgb="FFF0F3F4"/>
      </patternFill>
    </fill>
  </fills>
  <borders count="4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3" fontId="4" fillId="5" borderId="0" xfId="0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2" fontId="4" fillId="5" borderId="0" xfId="0" applyNumberFormat="1" applyFont="1" applyFill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2" fontId="9" fillId="3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5" borderId="0" xfId="0" applyFont="1" applyFill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0" fontId="9" fillId="3" borderId="1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4" fillId="5" borderId="0" xfId="0" applyNumberFormat="1" applyFont="1" applyFill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vertical="center"/>
    </xf>
    <xf numFmtId="49" fontId="18" fillId="0" borderId="0" xfId="0" quotePrefix="1" applyNumberFormat="1" applyFont="1"/>
    <xf numFmtId="0" fontId="18" fillId="0" borderId="0" xfId="0" quotePrefix="1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8" fillId="2" borderId="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1853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showGridLines="0" tabSelected="1" zoomScaleNormal="100" workbookViewId="0">
      <selection sqref="A1:B1"/>
    </sheetView>
  </sheetViews>
  <sheetFormatPr baseColWidth="10" defaultRowHeight="16.5" x14ac:dyDescent="0.3"/>
  <cols>
    <col min="1" max="1" width="2.7109375" style="1" customWidth="1"/>
    <col min="2" max="2" width="150.7109375" style="1" customWidth="1"/>
    <col min="3" max="16384" width="11.42578125" style="1"/>
  </cols>
  <sheetData>
    <row r="1" spans="1:2" ht="48" customHeight="1" x14ac:dyDescent="0.3">
      <c r="A1" s="43" t="s">
        <v>347</v>
      </c>
      <c r="B1" s="43" t="s">
        <v>1</v>
      </c>
    </row>
    <row r="2" spans="1:2" ht="13.5" customHeight="1" x14ac:dyDescent="0.3">
      <c r="A2" s="44"/>
      <c r="B2" s="44"/>
    </row>
    <row r="3" spans="1:2" ht="20.100000000000001" customHeight="1" x14ac:dyDescent="0.3">
      <c r="A3" s="45" t="s">
        <v>348</v>
      </c>
      <c r="B3" s="45" t="s">
        <v>1</v>
      </c>
    </row>
    <row r="4" spans="1:2" ht="20.100000000000001" customHeight="1" x14ac:dyDescent="0.3">
      <c r="A4" s="3" t="s">
        <v>1</v>
      </c>
      <c r="B4" s="4" t="str">
        <f xml:space="preserve"> HYPERLINK("#1.1!A1","Tabelle 1.1 : Bruttoinlandsaufwendungen für interne FuE als Anteil am Bruttoinlandsprodukt nach durchführenden Sektoren 1995 bis 2019")</f>
        <v>Tabelle 1.1 : Bruttoinlandsaufwendungen für interne FuE als Anteil am Bruttoinlandsprodukt nach durchführenden Sektoren 1995 bis 2019</v>
      </c>
    </row>
    <row r="5" spans="1:2" ht="20.100000000000001" customHeight="1" x14ac:dyDescent="0.3">
      <c r="A5" s="3" t="s">
        <v>1</v>
      </c>
      <c r="B5" s="4" t="str">
        <f xml:space="preserve"> HYPERLINK("#1.2!A1","Tabelle 1.2 : Interne FuE-Aufwendungen in Deutschland nach durchführenden Sektoren 1983 bis 2019")</f>
        <v>Tabelle 1.2 : Interne FuE-Aufwendungen in Deutschland nach durchführenden Sektoren 1983 bis 2019</v>
      </c>
    </row>
    <row r="6" spans="1:2" ht="20.100000000000001" customHeight="1" x14ac:dyDescent="0.3">
      <c r="A6" s="3" t="s">
        <v>1</v>
      </c>
      <c r="B6" s="4" t="str">
        <f xml:space="preserve"> HYPERLINK("#1.3!A1","Tabelle 1.3 : Bruttoinlandsaufwendungen für interne FuE nach finanzierenden Sektoren 1995 bis 2019")</f>
        <v>Tabelle 1.3 : Bruttoinlandsaufwendungen für interne FuE nach finanzierenden Sektoren 1995 bis 2019</v>
      </c>
    </row>
    <row r="7" spans="1:2" ht="20.100000000000001" customHeight="1" x14ac:dyDescent="0.3">
      <c r="A7" s="3" t="s">
        <v>1</v>
      </c>
      <c r="B7" s="4" t="str">
        <f xml:space="preserve"> HYPERLINK("#1.4!A1","Tabelle 1.4 : FuE-Personal (Vollzeitäquivalente) nach durchführenden Sektoren 1983 bis 2019")</f>
        <v>Tabelle 1.4 : FuE-Personal (Vollzeitäquivalente) nach durchführenden Sektoren 1983 bis 2019</v>
      </c>
    </row>
    <row r="8" spans="1:2" ht="20.100000000000001" customHeight="1" x14ac:dyDescent="0.3">
      <c r="A8" s="3" t="s">
        <v>1</v>
      </c>
      <c r="B8" s="4" t="str">
        <f xml:space="preserve"> HYPERLINK("#2.1!A1","Tabelle 2.1 : FuE-Aufwendungen und -Personal (Vollzeitäquivalente) in der Wirtschaft 1983 bis 2019")</f>
        <v>Tabelle 2.1 : FuE-Aufwendungen und -Personal (Vollzeitäquivalente) in der Wirtschaft 1983 bis 2019</v>
      </c>
    </row>
    <row r="9" spans="1:2" ht="20.100000000000001" customHeight="1" x14ac:dyDescent="0.3">
      <c r="A9" s="3" t="s">
        <v>1</v>
      </c>
      <c r="B9" s="4" t="str">
        <f xml:space="preserve"> HYPERLINK("#2.2!A1","Tabelle 2.2 : Interne und Externe FuE-Aufwendungen in der Wirtschaft 2012 bis 2019")</f>
        <v>Tabelle 2.2 : Interne und Externe FuE-Aufwendungen in der Wirtschaft 2012 bis 2019</v>
      </c>
    </row>
    <row r="10" spans="1:2" ht="20.100000000000001" customHeight="1" x14ac:dyDescent="0.3">
      <c r="A10" s="3" t="s">
        <v>1</v>
      </c>
      <c r="B10" s="4" t="str">
        <f xml:space="preserve"> HYPERLINK("#2.3!A1","Tabelle 2.3 : FuE-Personal (Vollzeitäquivalente) in der Wirtschaft 2012 bis 2019")</f>
        <v>Tabelle 2.3 : FuE-Personal (Vollzeitäquivalente) in der Wirtschaft 2012 bis 2019</v>
      </c>
    </row>
    <row r="11" spans="1:2" ht="20.100000000000001" customHeight="1" x14ac:dyDescent="0.3">
      <c r="A11" s="3" t="s">
        <v>1</v>
      </c>
      <c r="B11" s="4" t="str">
        <f xml:space="preserve"> HYPERLINK("#2.4!A1","Tabelle 2.4 : Regionale FuE-Kennzahlen der Wirtschaft 2009 bis 2019")</f>
        <v>Tabelle 2.4 : Regionale FuE-Kennzahlen der Wirtschaft 2009 bis 2019</v>
      </c>
    </row>
    <row r="12" spans="1:2" ht="20.100000000000001" customHeight="1" x14ac:dyDescent="0.3">
      <c r="A12" s="3" t="s">
        <v>1</v>
      </c>
      <c r="B12" s="4" t="str">
        <f xml:space="preserve"> HYPERLINK("#3.1.1!A1","Tabelle 3.1.1 : Finanzierung der internen FuE-Aufwendungen der Wirtschaft nach Herkunft der Mittel 2019")</f>
        <v>Tabelle 3.1.1 : Finanzierung der internen FuE-Aufwendungen der Wirtschaft nach Herkunft der Mittel 2019</v>
      </c>
    </row>
    <row r="13" spans="1:2" ht="20.100000000000001" customHeight="1" x14ac:dyDescent="0.3">
      <c r="A13" s="3" t="s">
        <v>1</v>
      </c>
      <c r="B13" s="4" t="str">
        <f xml:space="preserve"> HYPERLINK("#3.1.2!A1","Tabelle 3.1.2 : Auslandsfinanzierung der internen FuE-Aufwendungen der Wirtschaft nach Herkunft der Mittel 2019")</f>
        <v>Tabelle 3.1.2 : Auslandsfinanzierung der internen FuE-Aufwendungen der Wirtschaft nach Herkunft der Mittel 2019</v>
      </c>
    </row>
    <row r="14" spans="1:2" ht="20.100000000000001" customHeight="1" x14ac:dyDescent="0.3">
      <c r="A14" s="3" t="s">
        <v>1</v>
      </c>
      <c r="B14" s="4" t="str">
        <f xml:space="preserve"> HYPERLINK("#3.1.3!A1","Tabelle 3.1.3 : Finanzierung der FuE-Aufwendungen der Wirtschaft nach Herkunft der Mittel 2019")</f>
        <v>Tabelle 3.1.3 : Finanzierung der FuE-Aufwendungen der Wirtschaft nach Herkunft der Mittel 2019</v>
      </c>
    </row>
    <row r="15" spans="1:2" ht="20.100000000000001" customHeight="1" x14ac:dyDescent="0.3">
      <c r="A15" s="3" t="s">
        <v>1</v>
      </c>
      <c r="B15" s="4" t="str">
        <f xml:space="preserve"> HYPERLINK("#3.1.4!A1","Tabelle 3.1.4 : Auslandsfinanzierung der FuE-Aufwendungen in der Wirtschaft nach Herkunft der Mittel 2019")</f>
        <v>Tabelle 3.1.4 : Auslandsfinanzierung der FuE-Aufwendungen in der Wirtschaft nach Herkunft der Mittel 2019</v>
      </c>
    </row>
    <row r="16" spans="1:2" ht="20.100000000000001" customHeight="1" x14ac:dyDescent="0.3">
      <c r="A16" s="3" t="s">
        <v>1</v>
      </c>
      <c r="B16" s="4" t="str">
        <f xml:space="preserve"> HYPERLINK("#3.2.1!A1","Tabelle 3.2.1 : Interne und externe FuE-Aufwendungen in der Wirtschaft 2019")</f>
        <v>Tabelle 3.2.1 : Interne und externe FuE-Aufwendungen in der Wirtschaft 2019</v>
      </c>
    </row>
    <row r="17" spans="1:2" ht="20.100000000000001" customHeight="1" x14ac:dyDescent="0.3">
      <c r="A17" s="3" t="s">
        <v>1</v>
      </c>
      <c r="B17" s="4" t="str">
        <f xml:space="preserve"> HYPERLINK("#3.2.2!A1","Tabelle 3.2.2 : Beschäftigtengrößenklassen nach Wirtschaftsgliederung und Forschungsintensitäten 2019")</f>
        <v>Tabelle 3.2.2 : Beschäftigtengrößenklassen nach Wirtschaftsgliederung und Forschungsintensitäten 2019</v>
      </c>
    </row>
    <row r="18" spans="1:2" ht="20.100000000000001" customHeight="1" x14ac:dyDescent="0.3">
      <c r="A18" s="3" t="s">
        <v>1</v>
      </c>
      <c r="B18" s="4" t="str">
        <f xml:space="preserve"> HYPERLINK("#3.2.3!A1","Tabelle 3.2.3 : Beschäftigte, Umsatz und interne FuE-Aufwendungen in der Wirtschaft 2019")</f>
        <v>Tabelle 3.2.3 : Beschäftigte, Umsatz und interne FuE-Aufwendungen in der Wirtschaft 2019</v>
      </c>
    </row>
    <row r="19" spans="1:2" ht="20.100000000000001" customHeight="1" x14ac:dyDescent="0.3">
      <c r="A19" s="3" t="s">
        <v>1</v>
      </c>
      <c r="B19" s="4" t="str">
        <f xml:space="preserve"> HYPERLINK("#3.2.4!A1","Tabelle 3.2.4 : Beschäftigte, Umsatz und interne FuE-Aufwendungen in der Wirtschaft nach ausgewählten WZ-Abteilungen 2019")</f>
        <v>Tabelle 3.2.4 : Beschäftigte, Umsatz und interne FuE-Aufwendungen in der Wirtschaft nach ausgewählten WZ-Abteilungen 2019</v>
      </c>
    </row>
    <row r="20" spans="1:2" ht="20.100000000000001" customHeight="1" x14ac:dyDescent="0.3">
      <c r="A20" s="3" t="s">
        <v>1</v>
      </c>
      <c r="B20" s="4" t="str">
        <f xml:space="preserve"> HYPERLINK("#3.2.5!A1","Tabelle 3.2.5 : Interne FuE-Aufwendungen nach Einsatz der Mittel im Wirtschaftssektor 2019")</f>
        <v>Tabelle 3.2.5 : Interne FuE-Aufwendungen nach Einsatz der Mittel im Wirtschaftssektor 2019</v>
      </c>
    </row>
    <row r="21" spans="1:2" ht="20.100000000000001" customHeight="1" x14ac:dyDescent="0.3">
      <c r="A21" s="3" t="s">
        <v>1</v>
      </c>
      <c r="B21" s="4" t="str">
        <f xml:space="preserve"> HYPERLINK("#3.2.6!A1","Tabelle 3.2.6 : Interne FuE-Aufwendungen in der Wirtschaft nach Art der Aufwendungen 2019")</f>
        <v>Tabelle 3.2.6 : Interne FuE-Aufwendungen in der Wirtschaft nach Art der Aufwendungen 2019</v>
      </c>
    </row>
    <row r="22" spans="1:2" ht="20.100000000000001" customHeight="1" x14ac:dyDescent="0.3">
      <c r="A22" s="3" t="s">
        <v>1</v>
      </c>
      <c r="B22" s="4" t="str">
        <f xml:space="preserve"> HYPERLINK("#3.2.7!A1","Tabelle 3.2.7 : Interne FuE-Aufwendungen im Wirtschaftssektor nach ausgewählten Erzeugnisbereichen für die FuE durchgeführt wurde 2019")</f>
        <v>Tabelle 3.2.7 : Interne FuE-Aufwendungen im Wirtschaftssektor nach ausgewählten Erzeugnisbereichen für die FuE durchgeführt wurde 2019</v>
      </c>
    </row>
    <row r="23" spans="1:2" ht="20.100000000000001" customHeight="1" x14ac:dyDescent="0.3">
      <c r="A23" s="3" t="s">
        <v>1</v>
      </c>
      <c r="B23" s="4" t="str">
        <f xml:space="preserve"> HYPERLINK("#3.2.8!A1","Tabelle 3.2.8 : Externe FuE-Aufwendungen des Wirtschaftssektors nach Auftragnehmern 2019")</f>
        <v>Tabelle 3.2.8 : Externe FuE-Aufwendungen des Wirtschaftssektors nach Auftragnehmern 2019</v>
      </c>
    </row>
    <row r="24" spans="1:2" ht="20.100000000000001" customHeight="1" x14ac:dyDescent="0.3">
      <c r="A24" s="3" t="s">
        <v>1</v>
      </c>
      <c r="B24" s="4" t="str">
        <f xml:space="preserve"> HYPERLINK("#4.1!A1","Tabelle 4.1 : FuE-Personal (Vollzeitäquivalente) in der Wirtschaft nach Personalgruppen und Geschlecht 2019")</f>
        <v>Tabelle 4.1 : FuE-Personal (Vollzeitäquivalente) in der Wirtschaft nach Personalgruppen und Geschlecht 2019</v>
      </c>
    </row>
    <row r="25" spans="1:2" ht="20.100000000000001" customHeight="1" x14ac:dyDescent="0.3">
      <c r="A25" s="3" t="s">
        <v>1</v>
      </c>
      <c r="B25" s="4" t="str">
        <f xml:space="preserve"> HYPERLINK("#4.2!A1","Tabelle 4.2 : FuE-Personal (Anzahl) in der Wirtschaft nach Personalgruppen und Geschlecht 2019")</f>
        <v>Tabelle 4.2 : FuE-Personal (Anzahl) in der Wirtschaft nach Personalgruppen und Geschlecht 2019</v>
      </c>
    </row>
    <row r="26" spans="1:2" ht="20.100000000000001" customHeight="1" x14ac:dyDescent="0.3">
      <c r="A26" s="3" t="s">
        <v>1</v>
      </c>
      <c r="B26" s="4" t="str">
        <f xml:space="preserve"> HYPERLINK("#5.1!A1","Tabelle 5.1 : Interne FuE-Aufwendungen im Wirtschaftssektor nach Bundesländern und der Wirtschaftsgliederung 2019")</f>
        <v>Tabelle 5.1 : Interne FuE-Aufwendungen im Wirtschaftssektor nach Bundesländern und der Wirtschaftsgliederung 2019</v>
      </c>
    </row>
    <row r="27" spans="1:2" ht="20.100000000000001" customHeight="1" x14ac:dyDescent="0.3">
      <c r="A27" s="3" t="s">
        <v>1</v>
      </c>
      <c r="B27" s="4" t="str">
        <f xml:space="preserve"> HYPERLINK("#5.2!A1","Tabelle 5.2 : FuE-Personal (Vollzeitäquivalente) im Wirtschaftssektor nach Bundesländern und der Wirtschaftsgliederung 2019")</f>
        <v>Tabelle 5.2 : FuE-Personal (Vollzeitäquivalente) im Wirtschaftssektor nach Bundesländern und der Wirtschaftsgliederung 2019</v>
      </c>
    </row>
    <row r="28" spans="1:2" ht="20.100000000000001" customHeight="1" x14ac:dyDescent="0.3">
      <c r="A28" s="3" t="s">
        <v>1</v>
      </c>
      <c r="B28" s="4" t="str">
        <f xml:space="preserve"> HYPERLINK("#5.3!A1","Tabelle 5.3 : Interne FuE-Aufwendungen und FuE-Personal nach NUTS-2 Regionen 2019")</f>
        <v>Tabelle 5.3 : Interne FuE-Aufwendungen und FuE-Personal nach NUTS-2 Regionen 2019</v>
      </c>
    </row>
    <row r="29" spans="1:2" ht="20.100000000000001" customHeight="1" x14ac:dyDescent="0.3">
      <c r="A29" s="3" t="s">
        <v>1</v>
      </c>
      <c r="B29" s="4" t="str">
        <f xml:space="preserve"> HYPERLINK("#6.1!A1","Tabelle 6.1 : Interne FuE-Aufwendungen der Wirtschaft nach Land des Konzernsitzes 2019")</f>
        <v>Tabelle 6.1 : Interne FuE-Aufwendungen der Wirtschaft nach Land des Konzernsitzes 2019</v>
      </c>
    </row>
    <row r="30" spans="1:2" ht="20.100000000000001" customHeight="1" x14ac:dyDescent="0.3">
      <c r="A30" s="3" t="s">
        <v>1</v>
      </c>
      <c r="B30" s="4" t="str">
        <f xml:space="preserve"> HYPERLINK("#6.2!A1","Tabelle 6.2 : FuE-Personal (Vollzeitäquivalente) der Wirtschaft nach Land des Konzernsitzes 2019")</f>
        <v>Tabelle 6.2 : FuE-Personal (Vollzeitäquivalente) der Wirtschaft nach Land des Konzernsitzes 2019</v>
      </c>
    </row>
    <row r="33" spans="2:2" x14ac:dyDescent="0.3">
      <c r="B33" s="40" t="s">
        <v>374</v>
      </c>
    </row>
    <row r="34" spans="2:2" x14ac:dyDescent="0.3">
      <c r="B34" s="41" t="s">
        <v>375</v>
      </c>
    </row>
    <row r="35" spans="2:2" x14ac:dyDescent="0.3">
      <c r="B35" s="42" t="s">
        <v>376</v>
      </c>
    </row>
    <row r="36" spans="2:2" x14ac:dyDescent="0.3">
      <c r="B36" s="42" t="s">
        <v>377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2"/>
  <sheetViews>
    <sheetView showGridLines="0" zoomScaleNormal="100" workbookViewId="0">
      <pane ySplit="5" topLeftCell="A6" activePane="bottomLeft" state="frozen"/>
      <selection pane="bottomLeft" sqref="A1:M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 outlineLevel="1"/>
    <col min="11" max="11" width="7.7109375" customWidth="1" outlineLevel="1"/>
    <col min="12" max="12" width="14.7109375" customWidth="1"/>
    <col min="13" max="13" width="7.7109375" customWidth="1"/>
  </cols>
  <sheetData>
    <row r="1" spans="1:26" ht="20.100000000000001" customHeight="1" x14ac:dyDescent="0.3">
      <c r="A1" s="46" t="s">
        <v>139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0.100000000000001" customHeight="1" x14ac:dyDescent="0.3">
      <c r="A2" s="52" t="s">
        <v>361</v>
      </c>
      <c r="B2" s="52" t="s">
        <v>1</v>
      </c>
      <c r="C2" s="48" t="s">
        <v>14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100000000000001" customHeight="1" x14ac:dyDescent="0.3">
      <c r="A3" s="52" t="s">
        <v>140</v>
      </c>
      <c r="B3" s="52" t="s">
        <v>1</v>
      </c>
      <c r="C3" s="48" t="s">
        <v>4</v>
      </c>
      <c r="D3" s="48" t="s">
        <v>141</v>
      </c>
      <c r="E3" s="48" t="s">
        <v>1</v>
      </c>
      <c r="F3" s="48" t="s">
        <v>142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143</v>
      </c>
      <c r="M3" s="48" t="s">
        <v>1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100000000000001" customHeight="1" x14ac:dyDescent="0.3">
      <c r="A4" s="52" t="s">
        <v>144</v>
      </c>
      <c r="B4" s="52" t="s">
        <v>1</v>
      </c>
      <c r="C4" s="48" t="s">
        <v>1</v>
      </c>
      <c r="D4" s="48" t="s">
        <v>1</v>
      </c>
      <c r="E4" s="48" t="s">
        <v>1</v>
      </c>
      <c r="F4" s="50" t="s">
        <v>145</v>
      </c>
      <c r="G4" s="50" t="s">
        <v>1</v>
      </c>
      <c r="H4" s="50" t="s">
        <v>146</v>
      </c>
      <c r="I4" s="50" t="s">
        <v>1</v>
      </c>
      <c r="J4" s="50" t="s">
        <v>147</v>
      </c>
      <c r="K4" s="50" t="s">
        <v>1</v>
      </c>
      <c r="L4" s="48" t="s">
        <v>1</v>
      </c>
      <c r="M4" s="48" t="s">
        <v>1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0.100000000000001" customHeight="1" x14ac:dyDescent="0.3">
      <c r="A5" s="52" t="s">
        <v>1</v>
      </c>
      <c r="B5" s="52" t="s">
        <v>1</v>
      </c>
      <c r="C5" s="14" t="s">
        <v>148</v>
      </c>
      <c r="D5" s="14" t="s">
        <v>148</v>
      </c>
      <c r="E5" s="14" t="s">
        <v>16</v>
      </c>
      <c r="F5" s="14" t="s">
        <v>148</v>
      </c>
      <c r="G5" s="14" t="s">
        <v>16</v>
      </c>
      <c r="H5" s="14" t="s">
        <v>148</v>
      </c>
      <c r="I5" s="14" t="s">
        <v>16</v>
      </c>
      <c r="J5" s="14" t="s">
        <v>148</v>
      </c>
      <c r="K5" s="14" t="s">
        <v>16</v>
      </c>
      <c r="L5" s="14" t="s">
        <v>148</v>
      </c>
      <c r="M5" s="14" t="s">
        <v>16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47" t="s">
        <v>1</v>
      </c>
      <c r="K6" s="47" t="s">
        <v>1</v>
      </c>
      <c r="L6" s="47" t="s">
        <v>1</v>
      </c>
      <c r="M6" s="47" t="s">
        <v>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 outlineLevel="1" x14ac:dyDescent="0.3">
      <c r="A7" s="3" t="s">
        <v>44</v>
      </c>
      <c r="B7" s="3" t="s">
        <v>45</v>
      </c>
      <c r="C7" s="23">
        <v>184942</v>
      </c>
      <c r="D7" s="22">
        <v>174865</v>
      </c>
      <c r="E7" s="32">
        <v>94.6</v>
      </c>
      <c r="F7" s="22">
        <v>171204</v>
      </c>
      <c r="G7" s="32">
        <v>97.9</v>
      </c>
      <c r="H7" s="22">
        <v>3441</v>
      </c>
      <c r="I7" s="32">
        <v>2</v>
      </c>
      <c r="J7" s="20">
        <v>220</v>
      </c>
      <c r="K7" s="32">
        <v>0.1</v>
      </c>
      <c r="L7" s="22">
        <v>10077</v>
      </c>
      <c r="M7" s="32">
        <v>5.4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outlineLevel="1" x14ac:dyDescent="0.3">
      <c r="A8" s="3" t="s">
        <v>46</v>
      </c>
      <c r="B8" s="3" t="s">
        <v>47</v>
      </c>
      <c r="C8" s="23">
        <v>19603</v>
      </c>
      <c r="D8" s="33" t="s">
        <v>62</v>
      </c>
      <c r="E8" s="32" t="s">
        <v>1</v>
      </c>
      <c r="F8" s="22">
        <v>16869</v>
      </c>
      <c r="G8" s="32" t="s">
        <v>1</v>
      </c>
      <c r="H8" s="22">
        <v>1341</v>
      </c>
      <c r="I8" s="32" t="s">
        <v>1</v>
      </c>
      <c r="J8" s="33" t="s">
        <v>62</v>
      </c>
      <c r="K8" s="32" t="s">
        <v>1</v>
      </c>
      <c r="L8" s="33" t="s">
        <v>62</v>
      </c>
      <c r="M8" s="32" t="s">
        <v>1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 outlineLevel="1" x14ac:dyDescent="0.3">
      <c r="A9" s="3" t="s">
        <v>53</v>
      </c>
      <c r="B9" s="3" t="s">
        <v>54</v>
      </c>
      <c r="C9" s="23">
        <v>64361021</v>
      </c>
      <c r="D9" s="22">
        <v>58637178</v>
      </c>
      <c r="E9" s="32">
        <v>91.1</v>
      </c>
      <c r="F9" s="22">
        <v>57289422</v>
      </c>
      <c r="G9" s="32">
        <v>97.7</v>
      </c>
      <c r="H9" s="22">
        <v>1261789</v>
      </c>
      <c r="I9" s="32">
        <v>2.2000000000000002</v>
      </c>
      <c r="J9" s="22">
        <v>85966</v>
      </c>
      <c r="K9" s="32">
        <v>0.1</v>
      </c>
      <c r="L9" s="22">
        <v>5723843</v>
      </c>
      <c r="M9" s="32">
        <v>8.9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 outlineLevel="1" x14ac:dyDescent="0.3">
      <c r="A10" s="3" t="s">
        <v>55</v>
      </c>
      <c r="B10" s="3" t="s">
        <v>56</v>
      </c>
      <c r="C10" s="23">
        <v>337461</v>
      </c>
      <c r="D10" s="22">
        <v>336845</v>
      </c>
      <c r="E10" s="32">
        <v>99.8</v>
      </c>
      <c r="F10" s="22">
        <v>331925</v>
      </c>
      <c r="G10" s="32" t="s">
        <v>1</v>
      </c>
      <c r="H10" s="33" t="s">
        <v>62</v>
      </c>
      <c r="I10" s="32" t="s">
        <v>1</v>
      </c>
      <c r="J10" s="33" t="s">
        <v>62</v>
      </c>
      <c r="K10" s="32" t="s">
        <v>1</v>
      </c>
      <c r="L10" s="20">
        <v>616</v>
      </c>
      <c r="M10" s="32">
        <v>0.2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 outlineLevel="1" x14ac:dyDescent="0.3">
      <c r="A11" s="3" t="s">
        <v>59</v>
      </c>
      <c r="B11" s="3" t="s">
        <v>60</v>
      </c>
      <c r="C11" s="23">
        <v>115046</v>
      </c>
      <c r="D11" s="22">
        <v>114654</v>
      </c>
      <c r="E11" s="32">
        <v>99.7</v>
      </c>
      <c r="F11" s="22">
        <v>101159</v>
      </c>
      <c r="G11" s="32">
        <v>88.2</v>
      </c>
      <c r="H11" s="22">
        <v>13409</v>
      </c>
      <c r="I11" s="32">
        <v>11.7</v>
      </c>
      <c r="J11" s="20">
        <v>86</v>
      </c>
      <c r="K11" s="32">
        <v>0.1</v>
      </c>
      <c r="L11" s="20">
        <v>391</v>
      </c>
      <c r="M11" s="32">
        <v>0.3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 outlineLevel="1" x14ac:dyDescent="0.3">
      <c r="A12" s="3" t="s">
        <v>63</v>
      </c>
      <c r="B12" s="3" t="s">
        <v>64</v>
      </c>
      <c r="C12" s="23">
        <v>231934</v>
      </c>
      <c r="D12" s="22">
        <v>198455</v>
      </c>
      <c r="E12" s="32">
        <v>85.6</v>
      </c>
      <c r="F12" s="22">
        <v>188868</v>
      </c>
      <c r="G12" s="32">
        <v>95.2</v>
      </c>
      <c r="H12" s="22">
        <v>9513</v>
      </c>
      <c r="I12" s="32">
        <v>4.8</v>
      </c>
      <c r="J12" s="20">
        <v>75</v>
      </c>
      <c r="K12" s="32">
        <v>0</v>
      </c>
      <c r="L12" s="22">
        <v>33479</v>
      </c>
      <c r="M12" s="32">
        <v>14.4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 outlineLevel="1" x14ac:dyDescent="0.3">
      <c r="A13" s="3" t="s">
        <v>65</v>
      </c>
      <c r="B13" s="3" t="s">
        <v>66</v>
      </c>
      <c r="C13" s="23">
        <v>159084</v>
      </c>
      <c r="D13" s="33" t="s">
        <v>62</v>
      </c>
      <c r="E13" s="32" t="s">
        <v>1</v>
      </c>
      <c r="F13" s="33" t="s">
        <v>62</v>
      </c>
      <c r="G13" s="32" t="s">
        <v>1</v>
      </c>
      <c r="H13" s="22">
        <v>2551</v>
      </c>
      <c r="I13" s="32" t="s">
        <v>1</v>
      </c>
      <c r="J13" s="33" t="s">
        <v>149</v>
      </c>
      <c r="K13" s="32" t="s">
        <v>1</v>
      </c>
      <c r="L13" s="33" t="s">
        <v>62</v>
      </c>
      <c r="M13" s="32" t="s">
        <v>1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 outlineLevel="1" x14ac:dyDescent="0.3">
      <c r="A14" s="3" t="s">
        <v>67</v>
      </c>
      <c r="B14" s="3" t="s">
        <v>68</v>
      </c>
      <c r="C14" s="23">
        <v>4411372</v>
      </c>
      <c r="D14" s="22">
        <v>4152155</v>
      </c>
      <c r="E14" s="32">
        <v>94.1</v>
      </c>
      <c r="F14" s="22">
        <v>4089488</v>
      </c>
      <c r="G14" s="32">
        <v>98.5</v>
      </c>
      <c r="H14" s="22">
        <v>61062</v>
      </c>
      <c r="I14" s="32">
        <v>1.5</v>
      </c>
      <c r="J14" s="22">
        <v>1605</v>
      </c>
      <c r="K14" s="32">
        <v>0</v>
      </c>
      <c r="L14" s="22">
        <v>259217</v>
      </c>
      <c r="M14" s="32">
        <v>5.9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 outlineLevel="1" x14ac:dyDescent="0.3">
      <c r="A15" s="3" t="s">
        <v>69</v>
      </c>
      <c r="B15" s="3" t="s">
        <v>70</v>
      </c>
      <c r="C15" s="23">
        <v>5433856</v>
      </c>
      <c r="D15" s="22">
        <v>4530169</v>
      </c>
      <c r="E15" s="32">
        <v>83.4</v>
      </c>
      <c r="F15" s="22">
        <v>4479674</v>
      </c>
      <c r="G15" s="32">
        <v>98.9</v>
      </c>
      <c r="H15" s="22">
        <v>50453</v>
      </c>
      <c r="I15" s="32">
        <v>1.1000000000000001</v>
      </c>
      <c r="J15" s="20">
        <v>43</v>
      </c>
      <c r="K15" s="32">
        <v>0</v>
      </c>
      <c r="L15" s="22">
        <v>903687</v>
      </c>
      <c r="M15" s="32">
        <v>16.600000000000001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 outlineLevel="1" x14ac:dyDescent="0.3">
      <c r="A16" s="3" t="s">
        <v>71</v>
      </c>
      <c r="B16" s="3" t="s">
        <v>72</v>
      </c>
      <c r="C16" s="23">
        <v>1333165</v>
      </c>
      <c r="D16" s="22">
        <v>1231640</v>
      </c>
      <c r="E16" s="32">
        <v>92.4</v>
      </c>
      <c r="F16" s="22">
        <v>1204844</v>
      </c>
      <c r="G16" s="32">
        <v>97.8</v>
      </c>
      <c r="H16" s="22">
        <v>25791</v>
      </c>
      <c r="I16" s="32">
        <v>2.1</v>
      </c>
      <c r="J16" s="22">
        <v>1006</v>
      </c>
      <c r="K16" s="32">
        <v>0.1</v>
      </c>
      <c r="L16" s="22">
        <v>101524</v>
      </c>
      <c r="M16" s="32">
        <v>7.6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 outlineLevel="1" x14ac:dyDescent="0.3">
      <c r="A17" s="3" t="s">
        <v>73</v>
      </c>
      <c r="B17" s="3" t="s">
        <v>74</v>
      </c>
      <c r="C17" s="23">
        <v>375736</v>
      </c>
      <c r="D17" s="22">
        <v>364908</v>
      </c>
      <c r="E17" s="32">
        <v>97.1</v>
      </c>
      <c r="F17" s="22">
        <v>342807</v>
      </c>
      <c r="G17" s="32">
        <v>93.9</v>
      </c>
      <c r="H17" s="22">
        <v>21581</v>
      </c>
      <c r="I17" s="32">
        <v>5.9</v>
      </c>
      <c r="J17" s="20">
        <v>520</v>
      </c>
      <c r="K17" s="32">
        <v>0.1</v>
      </c>
      <c r="L17" s="22">
        <v>10828</v>
      </c>
      <c r="M17" s="32">
        <v>2.9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 outlineLevel="1" x14ac:dyDescent="0.3">
      <c r="A18" s="3" t="s">
        <v>76</v>
      </c>
      <c r="B18" s="3" t="s">
        <v>77</v>
      </c>
      <c r="C18" s="23">
        <v>543471</v>
      </c>
      <c r="D18" s="22">
        <v>427636</v>
      </c>
      <c r="E18" s="32">
        <v>78.7</v>
      </c>
      <c r="F18" s="22">
        <v>408588</v>
      </c>
      <c r="G18" s="32">
        <v>95.5</v>
      </c>
      <c r="H18" s="22">
        <v>15703</v>
      </c>
      <c r="I18" s="32">
        <v>3.7</v>
      </c>
      <c r="J18" s="22">
        <v>3345</v>
      </c>
      <c r="K18" s="32">
        <v>0.8</v>
      </c>
      <c r="L18" s="22">
        <v>115835</v>
      </c>
      <c r="M18" s="32">
        <v>21.3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 outlineLevel="1" x14ac:dyDescent="0.3">
      <c r="A19" s="3" t="s">
        <v>78</v>
      </c>
      <c r="B19" s="3" t="s">
        <v>79</v>
      </c>
      <c r="C19" s="23">
        <v>1024197</v>
      </c>
      <c r="D19" s="22">
        <v>990725</v>
      </c>
      <c r="E19" s="32">
        <v>96.7</v>
      </c>
      <c r="F19" s="22">
        <v>851001</v>
      </c>
      <c r="G19" s="32">
        <v>85.9</v>
      </c>
      <c r="H19" s="22">
        <v>138647</v>
      </c>
      <c r="I19" s="32">
        <v>14</v>
      </c>
      <c r="J19" s="22">
        <v>1077</v>
      </c>
      <c r="K19" s="32">
        <v>0.1</v>
      </c>
      <c r="L19" s="22">
        <v>33473</v>
      </c>
      <c r="M19" s="32">
        <v>3.3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 outlineLevel="1" x14ac:dyDescent="0.3">
      <c r="A20" s="3" t="s">
        <v>80</v>
      </c>
      <c r="B20" s="3" t="s">
        <v>81</v>
      </c>
      <c r="C20" s="23">
        <v>8721286</v>
      </c>
      <c r="D20" s="22">
        <v>7894082</v>
      </c>
      <c r="E20" s="32">
        <v>90.5</v>
      </c>
      <c r="F20" s="22">
        <v>7607595</v>
      </c>
      <c r="G20" s="32">
        <v>96.4</v>
      </c>
      <c r="H20" s="22">
        <v>284799</v>
      </c>
      <c r="I20" s="32">
        <v>3.6</v>
      </c>
      <c r="J20" s="22">
        <v>1688</v>
      </c>
      <c r="K20" s="32">
        <v>0</v>
      </c>
      <c r="L20" s="22">
        <v>827203</v>
      </c>
      <c r="M20" s="32">
        <v>9.5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 outlineLevel="1" x14ac:dyDescent="0.3">
      <c r="A21" s="3" t="s">
        <v>82</v>
      </c>
      <c r="B21" s="3" t="s">
        <v>83</v>
      </c>
      <c r="C21" s="23">
        <v>2695189</v>
      </c>
      <c r="D21" s="22">
        <v>2528905</v>
      </c>
      <c r="E21" s="32">
        <v>93.8</v>
      </c>
      <c r="F21" s="22">
        <v>2461812</v>
      </c>
      <c r="G21" s="32">
        <v>97.3</v>
      </c>
      <c r="H21" s="22">
        <v>64575</v>
      </c>
      <c r="I21" s="32">
        <v>2.6</v>
      </c>
      <c r="J21" s="22">
        <v>2518</v>
      </c>
      <c r="K21" s="32">
        <v>0.1</v>
      </c>
      <c r="L21" s="22">
        <v>166284</v>
      </c>
      <c r="M21" s="32">
        <v>6.2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 outlineLevel="1" x14ac:dyDescent="0.3">
      <c r="A22" s="3" t="s">
        <v>84</v>
      </c>
      <c r="B22" s="3" t="s">
        <v>85</v>
      </c>
      <c r="C22" s="23">
        <v>7450294</v>
      </c>
      <c r="D22" s="22">
        <v>7247839</v>
      </c>
      <c r="E22" s="32">
        <v>97.3</v>
      </c>
      <c r="F22" s="22">
        <v>7037385</v>
      </c>
      <c r="G22" s="32">
        <v>97.1</v>
      </c>
      <c r="H22" s="22">
        <v>188066</v>
      </c>
      <c r="I22" s="32">
        <v>2.6</v>
      </c>
      <c r="J22" s="22">
        <v>22388</v>
      </c>
      <c r="K22" s="32">
        <v>0.3</v>
      </c>
      <c r="L22" s="22">
        <v>202454</v>
      </c>
      <c r="M22" s="32">
        <v>2.7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 outlineLevel="1" x14ac:dyDescent="0.3">
      <c r="A23" s="3" t="s">
        <v>86</v>
      </c>
      <c r="B23" s="3" t="s">
        <v>87</v>
      </c>
      <c r="C23" s="23">
        <v>28253407</v>
      </c>
      <c r="D23" s="22">
        <v>25433987</v>
      </c>
      <c r="E23" s="32">
        <v>90</v>
      </c>
      <c r="F23" s="22">
        <v>25233304</v>
      </c>
      <c r="G23" s="32">
        <v>99.2</v>
      </c>
      <c r="H23" s="22">
        <v>150859</v>
      </c>
      <c r="I23" s="32">
        <v>0.6</v>
      </c>
      <c r="J23" s="22">
        <v>49824</v>
      </c>
      <c r="K23" s="32">
        <v>0.2</v>
      </c>
      <c r="L23" s="22">
        <v>2819420</v>
      </c>
      <c r="M23" s="32">
        <v>10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 outlineLevel="1" x14ac:dyDescent="0.3">
      <c r="A24" s="3" t="s">
        <v>88</v>
      </c>
      <c r="B24" s="3" t="s">
        <v>89</v>
      </c>
      <c r="C24" s="23">
        <v>1976800</v>
      </c>
      <c r="D24" s="22">
        <v>1818578</v>
      </c>
      <c r="E24" s="32">
        <v>92</v>
      </c>
      <c r="F24" s="22">
        <v>1633817</v>
      </c>
      <c r="G24" s="32">
        <v>89.8</v>
      </c>
      <c r="H24" s="22">
        <v>184650</v>
      </c>
      <c r="I24" s="32">
        <v>10.199999999999999</v>
      </c>
      <c r="J24" s="20">
        <v>112</v>
      </c>
      <c r="K24" s="32">
        <v>0</v>
      </c>
      <c r="L24" s="22">
        <v>158221</v>
      </c>
      <c r="M24" s="32">
        <v>8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 outlineLevel="1" x14ac:dyDescent="0.3">
      <c r="A25" s="3" t="s">
        <v>90</v>
      </c>
      <c r="B25" s="3" t="s">
        <v>91</v>
      </c>
      <c r="C25" s="23">
        <v>1494732</v>
      </c>
      <c r="D25" s="22">
        <v>1354499</v>
      </c>
      <c r="E25" s="32">
        <v>90.6</v>
      </c>
      <c r="F25" s="22">
        <v>1185243</v>
      </c>
      <c r="G25" s="32" t="s">
        <v>1</v>
      </c>
      <c r="H25" s="33" t="s">
        <v>62</v>
      </c>
      <c r="I25" s="32" t="s">
        <v>1</v>
      </c>
      <c r="J25" s="33" t="s">
        <v>62</v>
      </c>
      <c r="K25" s="32" t="s">
        <v>1</v>
      </c>
      <c r="L25" s="22">
        <v>140233</v>
      </c>
      <c r="M25" s="32">
        <v>9.4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 outlineLevel="1" x14ac:dyDescent="0.3">
      <c r="A26" s="3" t="s">
        <v>92</v>
      </c>
      <c r="B26" s="3" t="s">
        <v>93</v>
      </c>
      <c r="C26" s="23">
        <v>1298724</v>
      </c>
      <c r="D26" s="33" t="s">
        <v>62</v>
      </c>
      <c r="E26" s="32" t="s">
        <v>1</v>
      </c>
      <c r="F26" s="33" t="s">
        <v>62</v>
      </c>
      <c r="G26" s="32" t="s">
        <v>1</v>
      </c>
      <c r="H26" s="33" t="s">
        <v>62</v>
      </c>
      <c r="I26" s="32" t="s">
        <v>1</v>
      </c>
      <c r="J26" s="33" t="s">
        <v>62</v>
      </c>
      <c r="K26" s="32" t="s">
        <v>1</v>
      </c>
      <c r="L26" s="33" t="s">
        <v>62</v>
      </c>
      <c r="M26" s="32" t="s">
        <v>1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 outlineLevel="1" x14ac:dyDescent="0.3">
      <c r="A27" s="3" t="s">
        <v>94</v>
      </c>
      <c r="B27" s="3" t="s">
        <v>95</v>
      </c>
      <c r="C27" s="23">
        <v>187224</v>
      </c>
      <c r="D27" s="22">
        <v>184171</v>
      </c>
      <c r="E27" s="32">
        <v>98.4</v>
      </c>
      <c r="F27" s="22">
        <v>153142</v>
      </c>
      <c r="G27" s="32" t="s">
        <v>1</v>
      </c>
      <c r="H27" s="33" t="s">
        <v>62</v>
      </c>
      <c r="I27" s="32" t="s">
        <v>1</v>
      </c>
      <c r="J27" s="33" t="s">
        <v>62</v>
      </c>
      <c r="K27" s="32" t="s">
        <v>1</v>
      </c>
      <c r="L27" s="22">
        <v>3053</v>
      </c>
      <c r="M27" s="32">
        <v>1.6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 outlineLevel="1" x14ac:dyDescent="0.3">
      <c r="A28" s="3" t="s">
        <v>96</v>
      </c>
      <c r="B28" s="3" t="s">
        <v>97</v>
      </c>
      <c r="C28" s="23">
        <v>116827</v>
      </c>
      <c r="D28" s="22">
        <v>116349</v>
      </c>
      <c r="E28" s="32">
        <v>99.6</v>
      </c>
      <c r="F28" s="22">
        <v>95333</v>
      </c>
      <c r="G28" s="32">
        <v>81.900000000000006</v>
      </c>
      <c r="H28" s="22">
        <v>20687</v>
      </c>
      <c r="I28" s="32">
        <v>17.8</v>
      </c>
      <c r="J28" s="20">
        <v>330</v>
      </c>
      <c r="K28" s="32">
        <v>0.3</v>
      </c>
      <c r="L28" s="20">
        <v>477</v>
      </c>
      <c r="M28" s="32">
        <v>0.4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 outlineLevel="1" x14ac:dyDescent="0.3">
      <c r="A29" s="3" t="s">
        <v>99</v>
      </c>
      <c r="B29" s="3" t="s">
        <v>100</v>
      </c>
      <c r="C29" s="23">
        <v>4294924</v>
      </c>
      <c r="D29" s="22">
        <v>4149665</v>
      </c>
      <c r="E29" s="32">
        <v>96.6</v>
      </c>
      <c r="F29" s="22">
        <v>3906097</v>
      </c>
      <c r="G29" s="32">
        <v>94.1</v>
      </c>
      <c r="H29" s="22">
        <v>238876</v>
      </c>
      <c r="I29" s="32">
        <v>5.8</v>
      </c>
      <c r="J29" s="22">
        <v>4692</v>
      </c>
      <c r="K29" s="32">
        <v>0.1</v>
      </c>
      <c r="L29" s="22">
        <v>145259</v>
      </c>
      <c r="M29" s="32">
        <v>3.4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 outlineLevel="1" x14ac:dyDescent="0.3">
      <c r="A30" s="3" t="s">
        <v>150</v>
      </c>
      <c r="B30" s="3" t="s">
        <v>151</v>
      </c>
      <c r="C30" s="23">
        <v>3443474</v>
      </c>
      <c r="D30" s="22">
        <v>3332895</v>
      </c>
      <c r="E30" s="32">
        <v>96.8</v>
      </c>
      <c r="F30" s="22">
        <v>3160914</v>
      </c>
      <c r="G30" s="32">
        <v>94.8</v>
      </c>
      <c r="H30" s="22">
        <v>168341</v>
      </c>
      <c r="I30" s="32">
        <v>5.0999999999999996</v>
      </c>
      <c r="J30" s="22">
        <v>3640</v>
      </c>
      <c r="K30" s="32">
        <v>0.1</v>
      </c>
      <c r="L30" s="22">
        <v>110579</v>
      </c>
      <c r="M30" s="32">
        <v>3.2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 outlineLevel="1" x14ac:dyDescent="0.3">
      <c r="A31" s="3" t="s">
        <v>101</v>
      </c>
      <c r="B31" s="3" t="s">
        <v>102</v>
      </c>
      <c r="C31" s="23">
        <v>336529</v>
      </c>
      <c r="D31" s="22">
        <v>336529</v>
      </c>
      <c r="E31" s="32">
        <v>100</v>
      </c>
      <c r="F31" s="22">
        <v>334548</v>
      </c>
      <c r="G31" s="32">
        <v>99.4</v>
      </c>
      <c r="H31" s="22">
        <v>1981</v>
      </c>
      <c r="I31" s="32">
        <v>0.6</v>
      </c>
      <c r="J31" s="33" t="s">
        <v>149</v>
      </c>
      <c r="K31" s="32" t="s">
        <v>149</v>
      </c>
      <c r="L31" s="33" t="s">
        <v>149</v>
      </c>
      <c r="M31" s="32" t="s">
        <v>149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 outlineLevel="1" x14ac:dyDescent="0.3">
      <c r="A32" s="3" t="s">
        <v>103</v>
      </c>
      <c r="B32" s="3" t="s">
        <v>104</v>
      </c>
      <c r="C32" s="23">
        <v>5547475</v>
      </c>
      <c r="D32" s="22">
        <v>5048291</v>
      </c>
      <c r="E32" s="32">
        <v>91</v>
      </c>
      <c r="F32" s="22">
        <v>4273786</v>
      </c>
      <c r="G32" s="32">
        <v>84.7</v>
      </c>
      <c r="H32" s="22">
        <v>755847</v>
      </c>
      <c r="I32" s="32">
        <v>15</v>
      </c>
      <c r="J32" s="22">
        <v>18658</v>
      </c>
      <c r="K32" s="32">
        <v>0.4</v>
      </c>
      <c r="L32" s="22">
        <v>499184</v>
      </c>
      <c r="M32" s="32">
        <v>9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 outlineLevel="1" x14ac:dyDescent="0.3">
      <c r="A33" s="3" t="s">
        <v>105</v>
      </c>
      <c r="B33" s="3" t="s">
        <v>106</v>
      </c>
      <c r="C33" s="23">
        <v>2168498</v>
      </c>
      <c r="D33" s="22">
        <v>2140381</v>
      </c>
      <c r="E33" s="32">
        <v>98.7</v>
      </c>
      <c r="F33" s="22">
        <v>2040350</v>
      </c>
      <c r="G33" s="32">
        <v>95.3</v>
      </c>
      <c r="H33" s="22">
        <v>96579</v>
      </c>
      <c r="I33" s="32">
        <v>4.5</v>
      </c>
      <c r="J33" s="22">
        <v>3452</v>
      </c>
      <c r="K33" s="32">
        <v>0.2</v>
      </c>
      <c r="L33" s="22">
        <v>28118</v>
      </c>
      <c r="M33" s="32">
        <v>1.3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 outlineLevel="1" x14ac:dyDescent="0.3">
      <c r="A34" s="3" t="s">
        <v>107</v>
      </c>
      <c r="B34" s="3" t="s">
        <v>108</v>
      </c>
      <c r="C34" s="23">
        <v>3099593</v>
      </c>
      <c r="D34" s="22">
        <v>2635170</v>
      </c>
      <c r="E34" s="32">
        <v>85</v>
      </c>
      <c r="F34" s="22">
        <v>2006083</v>
      </c>
      <c r="G34" s="32">
        <v>76.099999999999994</v>
      </c>
      <c r="H34" s="22">
        <v>615253</v>
      </c>
      <c r="I34" s="32">
        <v>23.3</v>
      </c>
      <c r="J34" s="22">
        <v>13835</v>
      </c>
      <c r="K34" s="32">
        <v>0.5</v>
      </c>
      <c r="L34" s="22">
        <v>464422</v>
      </c>
      <c r="M34" s="32">
        <v>15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 outlineLevel="1" x14ac:dyDescent="0.3">
      <c r="A35" s="3" t="s">
        <v>109</v>
      </c>
      <c r="B35" s="3" t="s">
        <v>110</v>
      </c>
      <c r="C35" s="23">
        <v>314437</v>
      </c>
      <c r="D35" s="22">
        <v>292758</v>
      </c>
      <c r="E35" s="32">
        <v>93.1</v>
      </c>
      <c r="F35" s="22">
        <v>99830</v>
      </c>
      <c r="G35" s="32">
        <v>34.1</v>
      </c>
      <c r="H35" s="22">
        <v>191616</v>
      </c>
      <c r="I35" s="32">
        <v>65.5</v>
      </c>
      <c r="J35" s="22">
        <v>1311</v>
      </c>
      <c r="K35" s="32">
        <v>0.4</v>
      </c>
      <c r="L35" s="22">
        <v>21679</v>
      </c>
      <c r="M35" s="32">
        <v>6.9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 outlineLevel="1" x14ac:dyDescent="0.3">
      <c r="A36" s="3" t="s">
        <v>111</v>
      </c>
      <c r="B36" s="3" t="s">
        <v>112</v>
      </c>
      <c r="C36" s="23">
        <v>781821</v>
      </c>
      <c r="D36" s="33" t="s">
        <v>62</v>
      </c>
      <c r="E36" s="32" t="s">
        <v>1</v>
      </c>
      <c r="F36" s="22">
        <v>615265</v>
      </c>
      <c r="G36" s="32" t="s">
        <v>1</v>
      </c>
      <c r="H36" s="33" t="s">
        <v>62</v>
      </c>
      <c r="I36" s="32" t="s">
        <v>1</v>
      </c>
      <c r="J36" s="22">
        <v>2432</v>
      </c>
      <c r="K36" s="32" t="s">
        <v>1</v>
      </c>
      <c r="L36" s="33" t="s">
        <v>62</v>
      </c>
      <c r="M36" s="32" t="s">
        <v>1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0.100000000000001" customHeight="1" x14ac:dyDescent="0.3">
      <c r="A37" s="51" t="s">
        <v>152</v>
      </c>
      <c r="B37" s="51" t="s">
        <v>1</v>
      </c>
      <c r="C37" s="55" t="s">
        <v>1</v>
      </c>
      <c r="D37" s="54" t="s">
        <v>1</v>
      </c>
      <c r="E37" s="55" t="s">
        <v>1</v>
      </c>
      <c r="F37" s="54" t="s">
        <v>1</v>
      </c>
      <c r="G37" s="55" t="s">
        <v>1</v>
      </c>
      <c r="H37" s="54" t="s">
        <v>1</v>
      </c>
      <c r="I37" s="55" t="s">
        <v>1</v>
      </c>
      <c r="J37" s="54" t="s">
        <v>1</v>
      </c>
      <c r="K37" s="55" t="s">
        <v>1</v>
      </c>
      <c r="L37" s="54" t="s">
        <v>1</v>
      </c>
      <c r="M37" s="55" t="s">
        <v>1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 outlineLevel="1" x14ac:dyDescent="0.3">
      <c r="A38" s="44" t="s">
        <v>153</v>
      </c>
      <c r="B38" s="44" t="s">
        <v>1</v>
      </c>
      <c r="C38" s="23">
        <v>58272323</v>
      </c>
      <c r="D38" s="22">
        <v>52965462</v>
      </c>
      <c r="E38" s="32">
        <v>90.9</v>
      </c>
      <c r="F38" s="22">
        <v>51868488</v>
      </c>
      <c r="G38" s="32">
        <v>97.9</v>
      </c>
      <c r="H38" s="22">
        <v>1021088</v>
      </c>
      <c r="I38" s="32">
        <v>1.9</v>
      </c>
      <c r="J38" s="22">
        <v>75885</v>
      </c>
      <c r="K38" s="32">
        <v>0.1</v>
      </c>
      <c r="L38" s="22">
        <v>5306861</v>
      </c>
      <c r="M38" s="32">
        <v>9.1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 outlineLevel="1" x14ac:dyDescent="0.3">
      <c r="A39" s="44" t="s">
        <v>154</v>
      </c>
      <c r="B39" s="44" t="s">
        <v>1</v>
      </c>
      <c r="C39" s="23">
        <v>16239674</v>
      </c>
      <c r="D39" s="22">
        <v>14284129</v>
      </c>
      <c r="E39" s="32">
        <v>88</v>
      </c>
      <c r="F39" s="22">
        <v>13694585</v>
      </c>
      <c r="G39" s="32">
        <v>95.9</v>
      </c>
      <c r="H39" s="22">
        <v>587626</v>
      </c>
      <c r="I39" s="32">
        <v>4.0999999999999996</v>
      </c>
      <c r="J39" s="22">
        <v>1918</v>
      </c>
      <c r="K39" s="32">
        <v>0</v>
      </c>
      <c r="L39" s="22">
        <v>1955545</v>
      </c>
      <c r="M39" s="32">
        <v>12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 outlineLevel="1" x14ac:dyDescent="0.3">
      <c r="A40" s="44" t="s">
        <v>155</v>
      </c>
      <c r="B40" s="44" t="s">
        <v>1</v>
      </c>
      <c r="C40" s="23">
        <v>42032649</v>
      </c>
      <c r="D40" s="22">
        <v>38681333</v>
      </c>
      <c r="E40" s="32">
        <v>92</v>
      </c>
      <c r="F40" s="22">
        <v>38173903</v>
      </c>
      <c r="G40" s="32">
        <v>98.7</v>
      </c>
      <c r="H40" s="22">
        <v>433462</v>
      </c>
      <c r="I40" s="32">
        <v>1.1000000000000001</v>
      </c>
      <c r="J40" s="22">
        <v>73967</v>
      </c>
      <c r="K40" s="32">
        <v>0.2</v>
      </c>
      <c r="L40" s="22">
        <v>3351316</v>
      </c>
      <c r="M40" s="32">
        <v>8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 outlineLevel="1" x14ac:dyDescent="0.3">
      <c r="A41" s="44" t="s">
        <v>156</v>
      </c>
      <c r="B41" s="44" t="s">
        <v>1</v>
      </c>
      <c r="C41" s="23">
        <v>9221721</v>
      </c>
      <c r="D41" s="22">
        <v>8597085</v>
      </c>
      <c r="E41" s="32">
        <v>93.2</v>
      </c>
      <c r="F41" s="22">
        <v>7657406</v>
      </c>
      <c r="G41" s="32">
        <v>89.1</v>
      </c>
      <c r="H41" s="22">
        <v>918301</v>
      </c>
      <c r="I41" s="32">
        <v>10.7</v>
      </c>
      <c r="J41" s="22">
        <v>21378</v>
      </c>
      <c r="K41" s="32">
        <v>0.2</v>
      </c>
      <c r="L41" s="22">
        <v>624636</v>
      </c>
      <c r="M41" s="32">
        <v>6.8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 outlineLevel="1" x14ac:dyDescent="0.3">
      <c r="A42" s="44" t="s">
        <v>157</v>
      </c>
      <c r="B42" s="44" t="s">
        <v>1</v>
      </c>
      <c r="C42" s="23">
        <v>8336323</v>
      </c>
      <c r="D42" s="22">
        <v>7826588</v>
      </c>
      <c r="E42" s="32">
        <v>93.9</v>
      </c>
      <c r="F42" s="22">
        <v>7329771</v>
      </c>
      <c r="G42" s="32">
        <v>93.7</v>
      </c>
      <c r="H42" s="22">
        <v>481264</v>
      </c>
      <c r="I42" s="32">
        <v>6.1</v>
      </c>
      <c r="J42" s="22">
        <v>15553</v>
      </c>
      <c r="K42" s="32">
        <v>0.2</v>
      </c>
      <c r="L42" s="22">
        <v>509735</v>
      </c>
      <c r="M42" s="32">
        <v>6.1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0.100000000000001" customHeight="1" x14ac:dyDescent="0.3">
      <c r="A43" s="51" t="s">
        <v>158</v>
      </c>
      <c r="B43" s="51" t="s">
        <v>1</v>
      </c>
      <c r="C43" s="55" t="s">
        <v>1</v>
      </c>
      <c r="D43" s="54" t="s">
        <v>1</v>
      </c>
      <c r="E43" s="55" t="s">
        <v>1</v>
      </c>
      <c r="F43" s="54" t="s">
        <v>1</v>
      </c>
      <c r="G43" s="55" t="s">
        <v>1</v>
      </c>
      <c r="H43" s="54" t="s">
        <v>1</v>
      </c>
      <c r="I43" s="55" t="s">
        <v>1</v>
      </c>
      <c r="J43" s="54" t="s">
        <v>1</v>
      </c>
      <c r="K43" s="55" t="s">
        <v>1</v>
      </c>
      <c r="L43" s="54" t="s">
        <v>1</v>
      </c>
      <c r="M43" s="55" t="s">
        <v>1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 outlineLevel="1" x14ac:dyDescent="0.3">
      <c r="A44" s="44" t="s">
        <v>159</v>
      </c>
      <c r="B44" s="44" t="s">
        <v>1</v>
      </c>
      <c r="C44" s="23">
        <v>996781</v>
      </c>
      <c r="D44" s="22">
        <v>940345</v>
      </c>
      <c r="E44" s="32">
        <v>94.3</v>
      </c>
      <c r="F44" s="22">
        <v>613238</v>
      </c>
      <c r="G44" s="32">
        <v>65.2</v>
      </c>
      <c r="H44" s="22">
        <v>320006</v>
      </c>
      <c r="I44" s="32">
        <v>34</v>
      </c>
      <c r="J44" s="22">
        <v>7100</v>
      </c>
      <c r="K44" s="32">
        <v>0.8</v>
      </c>
      <c r="L44" s="22">
        <v>56437</v>
      </c>
      <c r="M44" s="32">
        <v>5.7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 outlineLevel="1" x14ac:dyDescent="0.3">
      <c r="A45" s="44" t="s">
        <v>160</v>
      </c>
      <c r="B45" s="44" t="s">
        <v>1</v>
      </c>
      <c r="C45" s="23">
        <v>1409674</v>
      </c>
      <c r="D45" s="22">
        <v>1318119</v>
      </c>
      <c r="E45" s="32">
        <v>93.5</v>
      </c>
      <c r="F45" s="22">
        <v>1001182</v>
      </c>
      <c r="G45" s="32">
        <v>76</v>
      </c>
      <c r="H45" s="22">
        <v>310106</v>
      </c>
      <c r="I45" s="32">
        <v>23.5</v>
      </c>
      <c r="J45" s="22">
        <v>6831</v>
      </c>
      <c r="K45" s="32">
        <v>0.5</v>
      </c>
      <c r="L45" s="22">
        <v>91554</v>
      </c>
      <c r="M45" s="32">
        <v>6.5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 outlineLevel="1" x14ac:dyDescent="0.3">
      <c r="A46" s="44" t="s">
        <v>161</v>
      </c>
      <c r="B46" s="44" t="s">
        <v>1</v>
      </c>
      <c r="C46" s="23">
        <v>1409399</v>
      </c>
      <c r="D46" s="22">
        <v>1327355</v>
      </c>
      <c r="E46" s="32">
        <v>94.2</v>
      </c>
      <c r="F46" s="22">
        <v>1064360</v>
      </c>
      <c r="G46" s="32">
        <v>80.2</v>
      </c>
      <c r="H46" s="22">
        <v>255969</v>
      </c>
      <c r="I46" s="32">
        <v>19.3</v>
      </c>
      <c r="J46" s="22">
        <v>7026</v>
      </c>
      <c r="K46" s="32">
        <v>0.5</v>
      </c>
      <c r="L46" s="22">
        <v>82044</v>
      </c>
      <c r="M46" s="32">
        <v>5.8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 outlineLevel="1" x14ac:dyDescent="0.3">
      <c r="A47" s="44" t="s">
        <v>162</v>
      </c>
      <c r="B47" s="44" t="s">
        <v>1</v>
      </c>
      <c r="C47" s="23">
        <v>2891933</v>
      </c>
      <c r="D47" s="22">
        <v>2709382</v>
      </c>
      <c r="E47" s="32">
        <v>93.7</v>
      </c>
      <c r="F47" s="22">
        <v>2410733</v>
      </c>
      <c r="G47" s="32">
        <v>89</v>
      </c>
      <c r="H47" s="22">
        <v>292440</v>
      </c>
      <c r="I47" s="32">
        <v>10.8</v>
      </c>
      <c r="J47" s="22">
        <v>6209</v>
      </c>
      <c r="K47" s="32">
        <v>0.2</v>
      </c>
      <c r="L47" s="22">
        <v>182551</v>
      </c>
      <c r="M47" s="32">
        <v>6.3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 outlineLevel="1" x14ac:dyDescent="0.3">
      <c r="A48" s="44" t="s">
        <v>163</v>
      </c>
      <c r="B48" s="44" t="s">
        <v>1</v>
      </c>
      <c r="C48" s="23">
        <v>3373095</v>
      </c>
      <c r="D48" s="22">
        <v>3104402</v>
      </c>
      <c r="E48" s="32">
        <v>92</v>
      </c>
      <c r="F48" s="22">
        <v>2930912</v>
      </c>
      <c r="G48" s="32">
        <v>94.4</v>
      </c>
      <c r="H48" s="22">
        <v>166666</v>
      </c>
      <c r="I48" s="32">
        <v>5.4</v>
      </c>
      <c r="J48" s="22">
        <v>6824</v>
      </c>
      <c r="K48" s="32">
        <v>0.2</v>
      </c>
      <c r="L48" s="22">
        <v>268693</v>
      </c>
      <c r="M48" s="32">
        <v>8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 outlineLevel="1" x14ac:dyDescent="0.3">
      <c r="A49" s="44" t="s">
        <v>164</v>
      </c>
      <c r="B49" s="44" t="s">
        <v>1</v>
      </c>
      <c r="C49" s="23">
        <v>4189250</v>
      </c>
      <c r="D49" s="22">
        <v>3897709</v>
      </c>
      <c r="E49" s="32">
        <v>93</v>
      </c>
      <c r="F49" s="22">
        <v>3790103</v>
      </c>
      <c r="G49" s="32">
        <v>97.2</v>
      </c>
      <c r="H49" s="22">
        <v>103720</v>
      </c>
      <c r="I49" s="32">
        <v>2.7</v>
      </c>
      <c r="J49" s="22">
        <v>3886</v>
      </c>
      <c r="K49" s="32">
        <v>0.1</v>
      </c>
      <c r="L49" s="22">
        <v>291541</v>
      </c>
      <c r="M49" s="32">
        <v>7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 outlineLevel="1" x14ac:dyDescent="0.3">
      <c r="A50" s="44" t="s">
        <v>165</v>
      </c>
      <c r="B50" s="44" t="s">
        <v>1</v>
      </c>
      <c r="C50" s="23">
        <v>6254390</v>
      </c>
      <c r="D50" s="22">
        <v>5622187</v>
      </c>
      <c r="E50" s="32">
        <v>89.9</v>
      </c>
      <c r="F50" s="22">
        <v>5365038</v>
      </c>
      <c r="G50" s="32">
        <v>95.4</v>
      </c>
      <c r="H50" s="22">
        <v>253745</v>
      </c>
      <c r="I50" s="32">
        <v>4.5</v>
      </c>
      <c r="J50" s="22">
        <v>3403</v>
      </c>
      <c r="K50" s="32">
        <v>0.1</v>
      </c>
      <c r="L50" s="22">
        <v>632204</v>
      </c>
      <c r="M50" s="32">
        <v>10.1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 outlineLevel="1" x14ac:dyDescent="0.3">
      <c r="A51" s="44" t="s">
        <v>166</v>
      </c>
      <c r="B51" s="44" t="s">
        <v>1</v>
      </c>
      <c r="C51" s="23">
        <v>8188911</v>
      </c>
      <c r="D51" s="22">
        <v>7232190</v>
      </c>
      <c r="E51" s="32">
        <v>88.3</v>
      </c>
      <c r="F51" s="22">
        <v>7101484</v>
      </c>
      <c r="G51" s="32">
        <v>98.2</v>
      </c>
      <c r="H51" s="22">
        <v>129144</v>
      </c>
      <c r="I51" s="32">
        <v>1.8</v>
      </c>
      <c r="J51" s="22">
        <v>1562</v>
      </c>
      <c r="K51" s="32">
        <v>0</v>
      </c>
      <c r="L51" s="22">
        <v>956722</v>
      </c>
      <c r="M51" s="32">
        <v>11.7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 outlineLevel="1" x14ac:dyDescent="0.3">
      <c r="A52" s="44" t="s">
        <v>167</v>
      </c>
      <c r="B52" s="44" t="s">
        <v>1</v>
      </c>
      <c r="C52" s="23">
        <v>8645970</v>
      </c>
      <c r="D52" s="22">
        <v>7675274</v>
      </c>
      <c r="E52" s="32">
        <v>88.8</v>
      </c>
      <c r="F52" s="22">
        <v>7572320</v>
      </c>
      <c r="G52" s="32">
        <v>98.7</v>
      </c>
      <c r="H52" s="22">
        <v>102651</v>
      </c>
      <c r="I52" s="32">
        <v>1.3</v>
      </c>
      <c r="J52" s="20">
        <v>303</v>
      </c>
      <c r="K52" s="32">
        <v>0</v>
      </c>
      <c r="L52" s="22">
        <v>970696</v>
      </c>
      <c r="M52" s="32">
        <v>11.2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 outlineLevel="1" x14ac:dyDescent="0.3">
      <c r="A53" s="44" t="s">
        <v>168</v>
      </c>
      <c r="B53" s="44" t="s">
        <v>1</v>
      </c>
      <c r="C53" s="23">
        <v>38470963</v>
      </c>
      <c r="D53" s="22">
        <v>35562173</v>
      </c>
      <c r="E53" s="32">
        <v>92.4</v>
      </c>
      <c r="F53" s="22">
        <v>35006296</v>
      </c>
      <c r="G53" s="32">
        <v>98.4</v>
      </c>
      <c r="H53" s="22">
        <v>486207</v>
      </c>
      <c r="I53" s="32">
        <v>1.4</v>
      </c>
      <c r="J53" s="22">
        <v>69670</v>
      </c>
      <c r="K53" s="32">
        <v>0.2</v>
      </c>
      <c r="L53" s="22">
        <v>2908790</v>
      </c>
      <c r="M53" s="32">
        <v>7.6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0.100000000000001" customHeight="1" x14ac:dyDescent="0.3">
      <c r="A54" s="56" t="s">
        <v>4</v>
      </c>
      <c r="B54" s="56" t="s">
        <v>1</v>
      </c>
      <c r="C54" s="27">
        <v>75830367</v>
      </c>
      <c r="D54" s="27">
        <v>69389135</v>
      </c>
      <c r="E54" s="34">
        <v>91.5</v>
      </c>
      <c r="F54" s="27">
        <v>66855666</v>
      </c>
      <c r="G54" s="34">
        <v>96.3</v>
      </c>
      <c r="H54" s="27">
        <v>2420653</v>
      </c>
      <c r="I54" s="34">
        <v>3.5</v>
      </c>
      <c r="J54" s="27">
        <v>112816</v>
      </c>
      <c r="K54" s="34">
        <v>0.2</v>
      </c>
      <c r="L54" s="27">
        <v>6441232</v>
      </c>
      <c r="M54" s="34">
        <v>8.5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4.5" customHeight="1" x14ac:dyDescent="0.3">
      <c r="A55" s="57" t="s">
        <v>1</v>
      </c>
      <c r="B55" s="57" t="s">
        <v>1</v>
      </c>
      <c r="C55" s="12" t="s">
        <v>1</v>
      </c>
      <c r="D55" s="12" t="s">
        <v>1</v>
      </c>
      <c r="E55" s="12" t="s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 t="s">
        <v>1</v>
      </c>
      <c r="L55" s="12" t="s">
        <v>1</v>
      </c>
      <c r="M55" s="12" t="s">
        <v>1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4.5" customHeight="1" x14ac:dyDescent="0.3">
      <c r="A56" s="47" t="s">
        <v>1</v>
      </c>
      <c r="B56" s="47" t="s">
        <v>1</v>
      </c>
      <c r="C56" s="47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3.5" customHeight="1" x14ac:dyDescent="0.3">
      <c r="A57" s="49" t="s">
        <v>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9" t="s">
        <v>1</v>
      </c>
      <c r="K57" s="49" t="s">
        <v>1</v>
      </c>
      <c r="L57" s="49" t="s">
        <v>1</v>
      </c>
      <c r="M57" s="49" t="s">
        <v>1</v>
      </c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3.5" customHeight="1" x14ac:dyDescent="0.3">
      <c r="A58" s="49" t="s">
        <v>169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9" t="s">
        <v>1</v>
      </c>
      <c r="M58" s="49" t="s">
        <v>1</v>
      </c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3.5" customHeight="1" x14ac:dyDescent="0.3">
      <c r="A59" s="49" t="s">
        <v>170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9" t="s">
        <v>1</v>
      </c>
      <c r="M59" s="49" t="s">
        <v>1</v>
      </c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3.5" customHeight="1" x14ac:dyDescent="0.3">
      <c r="A60" s="49" t="s">
        <v>171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9" t="s">
        <v>1</v>
      </c>
      <c r="M60" s="49" t="s">
        <v>1</v>
      </c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3.5" customHeight="1" x14ac:dyDescent="0.3">
      <c r="A61" s="49" t="s">
        <v>22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9" t="s">
        <v>1</v>
      </c>
      <c r="M61" s="49" t="s">
        <v>1</v>
      </c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3.5" customHeight="1" x14ac:dyDescent="0.3">
      <c r="A62" s="49" t="s">
        <v>37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9" t="s">
        <v>1</v>
      </c>
      <c r="M62" s="49" t="s">
        <v>1</v>
      </c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</sheetData>
  <mergeCells count="37">
    <mergeCell ref="A61:Z61"/>
    <mergeCell ref="A62:Z62"/>
    <mergeCell ref="A56:Z56"/>
    <mergeCell ref="A57:Z57"/>
    <mergeCell ref="A58:Z58"/>
    <mergeCell ref="A59:Z59"/>
    <mergeCell ref="A60:Z60"/>
    <mergeCell ref="A54:B54"/>
    <mergeCell ref="A55:B55"/>
    <mergeCell ref="A1:M1"/>
    <mergeCell ref="A2:B5"/>
    <mergeCell ref="C2:M2"/>
    <mergeCell ref="C3:C4"/>
    <mergeCell ref="D3:E4"/>
    <mergeCell ref="F3:K3"/>
    <mergeCell ref="L3:M4"/>
    <mergeCell ref="F4:G4"/>
    <mergeCell ref="H4:I4"/>
    <mergeCell ref="J4:K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6:M6"/>
    <mergeCell ref="A37:M37"/>
    <mergeCell ref="A43:M43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62"/>
  <sheetViews>
    <sheetView showGridLines="0" zoomScaleNormal="100" workbookViewId="0">
      <pane ySplit="5" topLeftCell="A6" activePane="bottomLeft" state="frozen"/>
      <selection pane="bottomLeft" sqref="A1:O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 outlineLevel="1"/>
    <col min="11" max="11" width="7.7109375" customWidth="1" outlineLevel="1"/>
    <col min="12" max="12" width="14.7109375" customWidth="1" outlineLevel="1"/>
    <col min="13" max="13" width="7.7109375" customWidth="1" outlineLevel="1"/>
    <col min="14" max="14" width="14.7109375" customWidth="1" outlineLevel="1"/>
    <col min="15" max="15" width="7.7109375" customWidth="1" outlineLevel="1"/>
  </cols>
  <sheetData>
    <row r="1" spans="1:28" ht="20.100000000000001" customHeight="1" x14ac:dyDescent="0.3">
      <c r="A1" s="46" t="s">
        <v>172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46" t="s">
        <v>1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20.100000000000001" customHeight="1" x14ac:dyDescent="0.3">
      <c r="A2" s="52" t="s">
        <v>362</v>
      </c>
      <c r="B2" s="52" t="s">
        <v>1</v>
      </c>
      <c r="C2" s="48" t="s">
        <v>14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48" t="s">
        <v>1</v>
      </c>
      <c r="O2" s="48" t="s">
        <v>1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20.100000000000001" customHeight="1" x14ac:dyDescent="0.3">
      <c r="A3" s="52" t="s">
        <v>140</v>
      </c>
      <c r="B3" s="52" t="s">
        <v>1</v>
      </c>
      <c r="C3" s="48" t="s">
        <v>4</v>
      </c>
      <c r="D3" s="48" t="s">
        <v>143</v>
      </c>
      <c r="E3" s="48" t="s">
        <v>1</v>
      </c>
      <c r="F3" s="48" t="s">
        <v>142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</v>
      </c>
      <c r="M3" s="48" t="s">
        <v>1</v>
      </c>
      <c r="N3" s="48" t="s">
        <v>1</v>
      </c>
      <c r="O3" s="48" t="s">
        <v>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20.100000000000001" customHeight="1" x14ac:dyDescent="0.3">
      <c r="A4" s="52" t="s">
        <v>173</v>
      </c>
      <c r="B4" s="52" t="s">
        <v>1</v>
      </c>
      <c r="C4" s="48" t="s">
        <v>1</v>
      </c>
      <c r="D4" s="48" t="s">
        <v>1</v>
      </c>
      <c r="E4" s="48" t="s">
        <v>1</v>
      </c>
      <c r="F4" s="50" t="s">
        <v>174</v>
      </c>
      <c r="G4" s="50" t="s">
        <v>1</v>
      </c>
      <c r="H4" s="50" t="s">
        <v>175</v>
      </c>
      <c r="I4" s="50" t="s">
        <v>1</v>
      </c>
      <c r="J4" s="50" t="s">
        <v>381</v>
      </c>
      <c r="K4" s="50" t="s">
        <v>1</v>
      </c>
      <c r="L4" s="50" t="s">
        <v>177</v>
      </c>
      <c r="M4" s="50" t="s">
        <v>1</v>
      </c>
      <c r="N4" s="50" t="s">
        <v>178</v>
      </c>
      <c r="O4" s="50" t="s">
        <v>1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20.100000000000001" customHeight="1" x14ac:dyDescent="0.3">
      <c r="A5" s="52" t="s">
        <v>1</v>
      </c>
      <c r="B5" s="52" t="s">
        <v>1</v>
      </c>
      <c r="C5" s="14" t="s">
        <v>148</v>
      </c>
      <c r="D5" s="14" t="s">
        <v>148</v>
      </c>
      <c r="E5" s="14" t="s">
        <v>16</v>
      </c>
      <c r="F5" s="14" t="s">
        <v>148</v>
      </c>
      <c r="G5" s="14" t="s">
        <v>16</v>
      </c>
      <c r="H5" s="14" t="s">
        <v>148</v>
      </c>
      <c r="I5" s="14" t="s">
        <v>16</v>
      </c>
      <c r="J5" s="14" t="s">
        <v>148</v>
      </c>
      <c r="K5" s="14" t="s">
        <v>16</v>
      </c>
      <c r="L5" s="14" t="s">
        <v>148</v>
      </c>
      <c r="M5" s="14" t="s">
        <v>16</v>
      </c>
      <c r="N5" s="14" t="s">
        <v>148</v>
      </c>
      <c r="O5" s="14" t="s">
        <v>16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47" t="s">
        <v>1</v>
      </c>
      <c r="K6" s="47" t="s">
        <v>1</v>
      </c>
      <c r="L6" s="47" t="s">
        <v>1</v>
      </c>
      <c r="M6" s="47" t="s">
        <v>1</v>
      </c>
      <c r="N6" s="47" t="s">
        <v>1</v>
      </c>
      <c r="O6" s="47" t="s">
        <v>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3.5" customHeight="1" outlineLevel="1" x14ac:dyDescent="0.3">
      <c r="A7" s="3" t="s">
        <v>44</v>
      </c>
      <c r="B7" s="3" t="s">
        <v>45</v>
      </c>
      <c r="C7" s="23">
        <v>184942</v>
      </c>
      <c r="D7" s="22">
        <v>10077</v>
      </c>
      <c r="E7" s="32">
        <v>5.4</v>
      </c>
      <c r="F7" s="22">
        <v>9583</v>
      </c>
      <c r="G7" s="32" t="s">
        <v>1</v>
      </c>
      <c r="H7" s="33" t="s">
        <v>62</v>
      </c>
      <c r="I7" s="32" t="s">
        <v>1</v>
      </c>
      <c r="J7" s="33" t="s">
        <v>62</v>
      </c>
      <c r="K7" s="32" t="s">
        <v>1</v>
      </c>
      <c r="L7" s="33" t="s">
        <v>149</v>
      </c>
      <c r="M7" s="32" t="s">
        <v>1</v>
      </c>
      <c r="N7" s="33" t="s">
        <v>149</v>
      </c>
      <c r="O7" s="32" t="s">
        <v>1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3.5" customHeight="1" outlineLevel="1" x14ac:dyDescent="0.3">
      <c r="A8" s="3" t="s">
        <v>46</v>
      </c>
      <c r="B8" s="3" t="s">
        <v>47</v>
      </c>
      <c r="C8" s="23">
        <v>19603</v>
      </c>
      <c r="D8" s="33" t="s">
        <v>62</v>
      </c>
      <c r="E8" s="32" t="s">
        <v>1</v>
      </c>
      <c r="F8" s="33" t="s">
        <v>62</v>
      </c>
      <c r="G8" s="32" t="s">
        <v>1</v>
      </c>
      <c r="H8" s="33" t="s">
        <v>62</v>
      </c>
      <c r="I8" s="32" t="s">
        <v>1</v>
      </c>
      <c r="J8" s="20">
        <v>11</v>
      </c>
      <c r="K8" s="32" t="s">
        <v>1</v>
      </c>
      <c r="L8" s="33" t="s">
        <v>149</v>
      </c>
      <c r="M8" s="32" t="s">
        <v>1</v>
      </c>
      <c r="N8" s="33" t="s">
        <v>149</v>
      </c>
      <c r="O8" s="32" t="s">
        <v>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3.5" customHeight="1" outlineLevel="1" x14ac:dyDescent="0.3">
      <c r="A9" s="3" t="s">
        <v>53</v>
      </c>
      <c r="B9" s="3" t="s">
        <v>54</v>
      </c>
      <c r="C9" s="23">
        <v>64361021</v>
      </c>
      <c r="D9" s="22">
        <v>5723843</v>
      </c>
      <c r="E9" s="32">
        <v>8.9</v>
      </c>
      <c r="F9" s="22">
        <v>4815033</v>
      </c>
      <c r="G9" s="32">
        <v>84.1</v>
      </c>
      <c r="H9" s="22">
        <v>249230</v>
      </c>
      <c r="I9" s="32">
        <v>4.4000000000000004</v>
      </c>
      <c r="J9" s="22">
        <v>356348</v>
      </c>
      <c r="K9" s="32">
        <v>6.2</v>
      </c>
      <c r="L9" s="22">
        <v>30850</v>
      </c>
      <c r="M9" s="32">
        <v>0.5</v>
      </c>
      <c r="N9" s="22">
        <v>272381</v>
      </c>
      <c r="O9" s="32">
        <v>4.8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3.5" customHeight="1" outlineLevel="1" x14ac:dyDescent="0.3">
      <c r="A10" s="3" t="s">
        <v>55</v>
      </c>
      <c r="B10" s="3" t="s">
        <v>56</v>
      </c>
      <c r="C10" s="23">
        <v>337461</v>
      </c>
      <c r="D10" s="20">
        <v>616</v>
      </c>
      <c r="E10" s="32">
        <v>0.2</v>
      </c>
      <c r="F10" s="20">
        <v>194</v>
      </c>
      <c r="G10" s="32">
        <v>31.5</v>
      </c>
      <c r="H10" s="20">
        <v>75</v>
      </c>
      <c r="I10" s="32">
        <v>12.2</v>
      </c>
      <c r="J10" s="20">
        <v>347</v>
      </c>
      <c r="K10" s="32">
        <v>56.3</v>
      </c>
      <c r="L10" s="20">
        <v>0</v>
      </c>
      <c r="M10" s="32">
        <v>0</v>
      </c>
      <c r="N10" s="20">
        <v>0</v>
      </c>
      <c r="O10" s="32"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3.5" customHeight="1" outlineLevel="1" x14ac:dyDescent="0.3">
      <c r="A11" s="3" t="s">
        <v>59</v>
      </c>
      <c r="B11" s="3" t="s">
        <v>60</v>
      </c>
      <c r="C11" s="23">
        <v>115046</v>
      </c>
      <c r="D11" s="20">
        <v>391</v>
      </c>
      <c r="E11" s="32">
        <v>0.3</v>
      </c>
      <c r="F11" s="20">
        <v>122</v>
      </c>
      <c r="G11" s="32">
        <v>31.2</v>
      </c>
      <c r="H11" s="20">
        <v>16</v>
      </c>
      <c r="I11" s="32">
        <v>4.0999999999999996</v>
      </c>
      <c r="J11" s="20">
        <v>240</v>
      </c>
      <c r="K11" s="32">
        <v>61.4</v>
      </c>
      <c r="L11" s="20">
        <v>1</v>
      </c>
      <c r="M11" s="32">
        <v>0.3</v>
      </c>
      <c r="N11" s="20">
        <v>12</v>
      </c>
      <c r="O11" s="32">
        <v>3.1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3.5" customHeight="1" outlineLevel="1" x14ac:dyDescent="0.3">
      <c r="A12" s="3" t="s">
        <v>63</v>
      </c>
      <c r="B12" s="3" t="s">
        <v>64</v>
      </c>
      <c r="C12" s="23">
        <v>231934</v>
      </c>
      <c r="D12" s="22">
        <v>33479</v>
      </c>
      <c r="E12" s="32">
        <v>14.4</v>
      </c>
      <c r="F12" s="22">
        <v>33274</v>
      </c>
      <c r="G12" s="32" t="s">
        <v>1</v>
      </c>
      <c r="H12" s="20">
        <v>0</v>
      </c>
      <c r="I12" s="32" t="s">
        <v>1</v>
      </c>
      <c r="J12" s="20">
        <v>204</v>
      </c>
      <c r="K12" s="32" t="s">
        <v>1</v>
      </c>
      <c r="L12" s="33" t="s">
        <v>62</v>
      </c>
      <c r="M12" s="32" t="s">
        <v>1</v>
      </c>
      <c r="N12" s="33" t="s">
        <v>62</v>
      </c>
      <c r="O12" s="32" t="s">
        <v>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3.5" customHeight="1" outlineLevel="1" x14ac:dyDescent="0.3">
      <c r="A13" s="3" t="s">
        <v>65</v>
      </c>
      <c r="B13" s="3" t="s">
        <v>66</v>
      </c>
      <c r="C13" s="23">
        <v>159084</v>
      </c>
      <c r="D13" s="33" t="s">
        <v>62</v>
      </c>
      <c r="E13" s="32" t="s">
        <v>1</v>
      </c>
      <c r="F13" s="33" t="s">
        <v>62</v>
      </c>
      <c r="G13" s="32" t="s">
        <v>1</v>
      </c>
      <c r="H13" s="33" t="s">
        <v>62</v>
      </c>
      <c r="I13" s="32" t="s">
        <v>1</v>
      </c>
      <c r="J13" s="33" t="s">
        <v>62</v>
      </c>
      <c r="K13" s="32" t="s">
        <v>1</v>
      </c>
      <c r="L13" s="33" t="s">
        <v>62</v>
      </c>
      <c r="M13" s="32" t="s">
        <v>1</v>
      </c>
      <c r="N13" s="33" t="s">
        <v>62</v>
      </c>
      <c r="O13" s="32" t="s">
        <v>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3.5" customHeight="1" outlineLevel="1" x14ac:dyDescent="0.3">
      <c r="A14" s="3" t="s">
        <v>67</v>
      </c>
      <c r="B14" s="3" t="s">
        <v>68</v>
      </c>
      <c r="C14" s="23">
        <v>4411372</v>
      </c>
      <c r="D14" s="22">
        <v>259217</v>
      </c>
      <c r="E14" s="32">
        <v>5.9</v>
      </c>
      <c r="F14" s="22">
        <v>233775</v>
      </c>
      <c r="G14" s="32">
        <v>90.2</v>
      </c>
      <c r="H14" s="22">
        <v>3532</v>
      </c>
      <c r="I14" s="32">
        <v>1.4</v>
      </c>
      <c r="J14" s="22">
        <v>18742</v>
      </c>
      <c r="K14" s="32">
        <v>7.2</v>
      </c>
      <c r="L14" s="20">
        <v>936</v>
      </c>
      <c r="M14" s="32">
        <v>0.4</v>
      </c>
      <c r="N14" s="22">
        <v>2232</v>
      </c>
      <c r="O14" s="32">
        <v>0.9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3.5" customHeight="1" outlineLevel="1" x14ac:dyDescent="0.3">
      <c r="A15" s="3" t="s">
        <v>69</v>
      </c>
      <c r="B15" s="3" t="s">
        <v>70</v>
      </c>
      <c r="C15" s="23">
        <v>5433856</v>
      </c>
      <c r="D15" s="22">
        <v>903687</v>
      </c>
      <c r="E15" s="32">
        <v>16.600000000000001</v>
      </c>
      <c r="F15" s="22">
        <v>841645</v>
      </c>
      <c r="G15" s="32">
        <v>93.1</v>
      </c>
      <c r="H15" s="22">
        <v>11258</v>
      </c>
      <c r="I15" s="32">
        <v>1.2</v>
      </c>
      <c r="J15" s="22">
        <v>44577</v>
      </c>
      <c r="K15" s="32">
        <v>4.9000000000000004</v>
      </c>
      <c r="L15" s="20">
        <v>789</v>
      </c>
      <c r="M15" s="32">
        <v>0.1</v>
      </c>
      <c r="N15" s="22">
        <v>5417</v>
      </c>
      <c r="O15" s="32">
        <v>0.6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3.5" customHeight="1" outlineLevel="1" x14ac:dyDescent="0.3">
      <c r="A16" s="3" t="s">
        <v>71</v>
      </c>
      <c r="B16" s="3" t="s">
        <v>72</v>
      </c>
      <c r="C16" s="23">
        <v>1333165</v>
      </c>
      <c r="D16" s="22">
        <v>101524</v>
      </c>
      <c r="E16" s="32">
        <v>7.6</v>
      </c>
      <c r="F16" s="22">
        <v>92017</v>
      </c>
      <c r="G16" s="32">
        <v>90.6</v>
      </c>
      <c r="H16" s="22">
        <v>5424</v>
      </c>
      <c r="I16" s="32">
        <v>5.3</v>
      </c>
      <c r="J16" s="22">
        <v>1960</v>
      </c>
      <c r="K16" s="32">
        <v>1.9</v>
      </c>
      <c r="L16" s="20">
        <v>271</v>
      </c>
      <c r="M16" s="32">
        <v>0.3</v>
      </c>
      <c r="N16" s="22">
        <v>1852</v>
      </c>
      <c r="O16" s="32">
        <v>1.8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3.5" customHeight="1" outlineLevel="1" x14ac:dyDescent="0.3">
      <c r="A17" s="3" t="s">
        <v>73</v>
      </c>
      <c r="B17" s="3" t="s">
        <v>74</v>
      </c>
      <c r="C17" s="23">
        <v>375736</v>
      </c>
      <c r="D17" s="22">
        <v>10828</v>
      </c>
      <c r="E17" s="32">
        <v>2.9</v>
      </c>
      <c r="F17" s="22">
        <v>5697</v>
      </c>
      <c r="G17" s="32">
        <v>52.6</v>
      </c>
      <c r="H17" s="22">
        <v>1459</v>
      </c>
      <c r="I17" s="32">
        <v>13.5</v>
      </c>
      <c r="J17" s="22">
        <v>1444</v>
      </c>
      <c r="K17" s="32">
        <v>13.3</v>
      </c>
      <c r="L17" s="20">
        <v>309</v>
      </c>
      <c r="M17" s="32">
        <v>2.9</v>
      </c>
      <c r="N17" s="22">
        <v>1918</v>
      </c>
      <c r="O17" s="32">
        <v>17.7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3.5" customHeight="1" outlineLevel="1" x14ac:dyDescent="0.3">
      <c r="A18" s="3" t="s">
        <v>76</v>
      </c>
      <c r="B18" s="3" t="s">
        <v>77</v>
      </c>
      <c r="C18" s="23">
        <v>543471</v>
      </c>
      <c r="D18" s="22">
        <v>115835</v>
      </c>
      <c r="E18" s="32">
        <v>21.3</v>
      </c>
      <c r="F18" s="22">
        <v>80764</v>
      </c>
      <c r="G18" s="32">
        <v>69.7</v>
      </c>
      <c r="H18" s="20">
        <v>503</v>
      </c>
      <c r="I18" s="32">
        <v>0.4</v>
      </c>
      <c r="J18" s="22">
        <v>34460</v>
      </c>
      <c r="K18" s="32">
        <v>29.7</v>
      </c>
      <c r="L18" s="20">
        <v>10</v>
      </c>
      <c r="M18" s="32">
        <v>0</v>
      </c>
      <c r="N18" s="20">
        <v>99</v>
      </c>
      <c r="O18" s="32">
        <v>0.1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3.5" customHeight="1" outlineLevel="1" x14ac:dyDescent="0.3">
      <c r="A19" s="3" t="s">
        <v>78</v>
      </c>
      <c r="B19" s="3" t="s">
        <v>79</v>
      </c>
      <c r="C19" s="23">
        <v>1024197</v>
      </c>
      <c r="D19" s="22">
        <v>33473</v>
      </c>
      <c r="E19" s="32">
        <v>3.3</v>
      </c>
      <c r="F19" s="22">
        <v>21438</v>
      </c>
      <c r="G19" s="32">
        <v>64</v>
      </c>
      <c r="H19" s="20">
        <v>895</v>
      </c>
      <c r="I19" s="32">
        <v>2.7</v>
      </c>
      <c r="J19" s="22">
        <v>6355</v>
      </c>
      <c r="K19" s="32">
        <v>19</v>
      </c>
      <c r="L19" s="20">
        <v>12</v>
      </c>
      <c r="M19" s="32">
        <v>0</v>
      </c>
      <c r="N19" s="22">
        <v>4772</v>
      </c>
      <c r="O19" s="32">
        <v>14.3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3.5" customHeight="1" outlineLevel="1" x14ac:dyDescent="0.3">
      <c r="A20" s="3" t="s">
        <v>80</v>
      </c>
      <c r="B20" s="3" t="s">
        <v>81</v>
      </c>
      <c r="C20" s="23">
        <v>8721286</v>
      </c>
      <c r="D20" s="22">
        <v>827203</v>
      </c>
      <c r="E20" s="32">
        <v>9.5</v>
      </c>
      <c r="F20" s="22">
        <v>717868</v>
      </c>
      <c r="G20" s="32">
        <v>86.8</v>
      </c>
      <c r="H20" s="22">
        <v>12012</v>
      </c>
      <c r="I20" s="32">
        <v>1.5</v>
      </c>
      <c r="J20" s="22">
        <v>60944</v>
      </c>
      <c r="K20" s="32">
        <v>7.4</v>
      </c>
      <c r="L20" s="22">
        <v>3384</v>
      </c>
      <c r="M20" s="32">
        <v>0.4</v>
      </c>
      <c r="N20" s="22">
        <v>32996</v>
      </c>
      <c r="O20" s="32">
        <v>4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3.5" customHeight="1" outlineLevel="1" x14ac:dyDescent="0.3">
      <c r="A21" s="3" t="s">
        <v>82</v>
      </c>
      <c r="B21" s="3" t="s">
        <v>83</v>
      </c>
      <c r="C21" s="23">
        <v>2695189</v>
      </c>
      <c r="D21" s="22">
        <v>166284</v>
      </c>
      <c r="E21" s="32">
        <v>6.2</v>
      </c>
      <c r="F21" s="22">
        <v>85733</v>
      </c>
      <c r="G21" s="32">
        <v>51.6</v>
      </c>
      <c r="H21" s="22">
        <v>29896</v>
      </c>
      <c r="I21" s="32">
        <v>18</v>
      </c>
      <c r="J21" s="22">
        <v>12592</v>
      </c>
      <c r="K21" s="32">
        <v>7.6</v>
      </c>
      <c r="L21" s="22">
        <v>4946</v>
      </c>
      <c r="M21" s="32">
        <v>3</v>
      </c>
      <c r="N21" s="22">
        <v>33117</v>
      </c>
      <c r="O21" s="32">
        <v>19.899999999999999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3.5" customHeight="1" outlineLevel="1" x14ac:dyDescent="0.3">
      <c r="A22" s="3" t="s">
        <v>84</v>
      </c>
      <c r="B22" s="3" t="s">
        <v>85</v>
      </c>
      <c r="C22" s="23">
        <v>7450294</v>
      </c>
      <c r="D22" s="22">
        <v>202454</v>
      </c>
      <c r="E22" s="32">
        <v>2.7</v>
      </c>
      <c r="F22" s="22">
        <v>184297</v>
      </c>
      <c r="G22" s="32">
        <v>91</v>
      </c>
      <c r="H22" s="22">
        <v>3865</v>
      </c>
      <c r="I22" s="32">
        <v>1.9</v>
      </c>
      <c r="J22" s="22">
        <v>11085</v>
      </c>
      <c r="K22" s="32">
        <v>5.5</v>
      </c>
      <c r="L22" s="20">
        <v>403</v>
      </c>
      <c r="M22" s="32">
        <v>0.2</v>
      </c>
      <c r="N22" s="22">
        <v>2804</v>
      </c>
      <c r="O22" s="32">
        <v>1.4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3.5" customHeight="1" outlineLevel="1" x14ac:dyDescent="0.3">
      <c r="A23" s="3" t="s">
        <v>86</v>
      </c>
      <c r="B23" s="3" t="s">
        <v>87</v>
      </c>
      <c r="C23" s="23">
        <v>28253407</v>
      </c>
      <c r="D23" s="22">
        <v>2819420</v>
      </c>
      <c r="E23" s="32">
        <v>10</v>
      </c>
      <c r="F23" s="22">
        <v>2417568</v>
      </c>
      <c r="G23" s="32">
        <v>85.7</v>
      </c>
      <c r="H23" s="22">
        <v>176461</v>
      </c>
      <c r="I23" s="32">
        <v>6.3</v>
      </c>
      <c r="J23" s="22">
        <v>31918</v>
      </c>
      <c r="K23" s="32">
        <v>1.1000000000000001</v>
      </c>
      <c r="L23" s="22">
        <v>16801</v>
      </c>
      <c r="M23" s="32">
        <v>0.6</v>
      </c>
      <c r="N23" s="22">
        <v>176672</v>
      </c>
      <c r="O23" s="32">
        <v>6.3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3.5" customHeight="1" outlineLevel="1" x14ac:dyDescent="0.3">
      <c r="A24" s="3" t="s">
        <v>88</v>
      </c>
      <c r="B24" s="3" t="s">
        <v>89</v>
      </c>
      <c r="C24" s="23">
        <v>1976800</v>
      </c>
      <c r="D24" s="22">
        <v>158221</v>
      </c>
      <c r="E24" s="32">
        <v>8</v>
      </c>
      <c r="F24" s="22">
        <v>14843</v>
      </c>
      <c r="G24" s="32">
        <v>9.4</v>
      </c>
      <c r="H24" s="22">
        <v>2367</v>
      </c>
      <c r="I24" s="32">
        <v>1.5</v>
      </c>
      <c r="J24" s="22">
        <v>128192</v>
      </c>
      <c r="K24" s="32">
        <v>81</v>
      </c>
      <c r="L24" s="22">
        <v>2876</v>
      </c>
      <c r="M24" s="32">
        <v>1.8</v>
      </c>
      <c r="N24" s="22">
        <v>9944</v>
      </c>
      <c r="O24" s="32">
        <v>6.3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3.5" customHeight="1" outlineLevel="1" x14ac:dyDescent="0.3">
      <c r="A25" s="3" t="s">
        <v>90</v>
      </c>
      <c r="B25" s="3" t="s">
        <v>91</v>
      </c>
      <c r="C25" s="23">
        <v>1494732</v>
      </c>
      <c r="D25" s="22">
        <v>140233</v>
      </c>
      <c r="E25" s="32">
        <v>9.4</v>
      </c>
      <c r="F25" s="22">
        <v>13619</v>
      </c>
      <c r="G25" s="32" t="s">
        <v>1</v>
      </c>
      <c r="H25" s="33" t="s">
        <v>62</v>
      </c>
      <c r="I25" s="32" t="s">
        <v>1</v>
      </c>
      <c r="J25" s="22">
        <v>112760</v>
      </c>
      <c r="K25" s="32" t="s">
        <v>1</v>
      </c>
      <c r="L25" s="33" t="s">
        <v>62</v>
      </c>
      <c r="M25" s="32" t="s">
        <v>1</v>
      </c>
      <c r="N25" s="22">
        <v>9131</v>
      </c>
      <c r="O25" s="32" t="s">
        <v>1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3.5" customHeight="1" outlineLevel="1" x14ac:dyDescent="0.3">
      <c r="A26" s="3" t="s">
        <v>92</v>
      </c>
      <c r="B26" s="3" t="s">
        <v>93</v>
      </c>
      <c r="C26" s="23">
        <v>1298724</v>
      </c>
      <c r="D26" s="33" t="s">
        <v>62</v>
      </c>
      <c r="E26" s="32" t="s">
        <v>1</v>
      </c>
      <c r="F26" s="33" t="s">
        <v>62</v>
      </c>
      <c r="G26" s="32" t="s">
        <v>1</v>
      </c>
      <c r="H26" s="33" t="s">
        <v>62</v>
      </c>
      <c r="I26" s="32" t="s">
        <v>1</v>
      </c>
      <c r="J26" s="33" t="s">
        <v>62</v>
      </c>
      <c r="K26" s="32" t="s">
        <v>1</v>
      </c>
      <c r="L26" s="20">
        <v>90</v>
      </c>
      <c r="M26" s="32" t="s">
        <v>1</v>
      </c>
      <c r="N26" s="20">
        <v>402</v>
      </c>
      <c r="O26" s="32" t="s">
        <v>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3.5" customHeight="1" outlineLevel="1" x14ac:dyDescent="0.3">
      <c r="A27" s="3" t="s">
        <v>94</v>
      </c>
      <c r="B27" s="3" t="s">
        <v>95</v>
      </c>
      <c r="C27" s="23">
        <v>187224</v>
      </c>
      <c r="D27" s="22">
        <v>3053</v>
      </c>
      <c r="E27" s="32">
        <v>1.6</v>
      </c>
      <c r="F27" s="20">
        <v>274</v>
      </c>
      <c r="G27" s="32">
        <v>9</v>
      </c>
      <c r="H27" s="20">
        <v>291</v>
      </c>
      <c r="I27" s="32">
        <v>9.5</v>
      </c>
      <c r="J27" s="22">
        <v>2438</v>
      </c>
      <c r="K27" s="32">
        <v>79.8</v>
      </c>
      <c r="L27" s="20">
        <v>31</v>
      </c>
      <c r="M27" s="32">
        <v>1</v>
      </c>
      <c r="N27" s="20">
        <v>20</v>
      </c>
      <c r="O27" s="32">
        <v>0.7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3.5" customHeight="1" outlineLevel="1" x14ac:dyDescent="0.3">
      <c r="A28" s="3" t="s">
        <v>96</v>
      </c>
      <c r="B28" s="3" t="s">
        <v>97</v>
      </c>
      <c r="C28" s="23">
        <v>116827</v>
      </c>
      <c r="D28" s="20">
        <v>477</v>
      </c>
      <c r="E28" s="32">
        <v>0.4</v>
      </c>
      <c r="F28" s="20">
        <v>306</v>
      </c>
      <c r="G28" s="32" t="s">
        <v>1</v>
      </c>
      <c r="H28" s="33" t="s">
        <v>62</v>
      </c>
      <c r="I28" s="32" t="s">
        <v>1</v>
      </c>
      <c r="J28" s="20">
        <v>169</v>
      </c>
      <c r="K28" s="32" t="s">
        <v>1</v>
      </c>
      <c r="L28" s="33" t="s">
        <v>62</v>
      </c>
      <c r="M28" s="32" t="s">
        <v>1</v>
      </c>
      <c r="N28" s="33" t="s">
        <v>62</v>
      </c>
      <c r="O28" s="32" t="s">
        <v>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3.5" customHeight="1" outlineLevel="1" x14ac:dyDescent="0.3">
      <c r="A29" s="3" t="s">
        <v>99</v>
      </c>
      <c r="B29" s="3" t="s">
        <v>100</v>
      </c>
      <c r="C29" s="23">
        <v>4294924</v>
      </c>
      <c r="D29" s="22">
        <v>145259</v>
      </c>
      <c r="E29" s="32">
        <v>3.4</v>
      </c>
      <c r="F29" s="22">
        <v>114320</v>
      </c>
      <c r="G29" s="32">
        <v>78.7</v>
      </c>
      <c r="H29" s="22">
        <v>3124</v>
      </c>
      <c r="I29" s="32">
        <v>2.2000000000000002</v>
      </c>
      <c r="J29" s="22">
        <v>26448</v>
      </c>
      <c r="K29" s="32">
        <v>18.2</v>
      </c>
      <c r="L29" s="20">
        <v>332</v>
      </c>
      <c r="M29" s="32">
        <v>0.2</v>
      </c>
      <c r="N29" s="22">
        <v>1035</v>
      </c>
      <c r="O29" s="32">
        <v>0.7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3.5" customHeight="1" outlineLevel="1" x14ac:dyDescent="0.3">
      <c r="A30" s="3" t="s">
        <v>150</v>
      </c>
      <c r="B30" s="3" t="s">
        <v>151</v>
      </c>
      <c r="C30" s="23">
        <v>3443474</v>
      </c>
      <c r="D30" s="22">
        <v>110579</v>
      </c>
      <c r="E30" s="32">
        <v>3.2</v>
      </c>
      <c r="F30" s="22">
        <v>89544</v>
      </c>
      <c r="G30" s="32">
        <v>81</v>
      </c>
      <c r="H30" s="22">
        <v>1971</v>
      </c>
      <c r="I30" s="32">
        <v>1.8</v>
      </c>
      <c r="J30" s="22">
        <v>18053</v>
      </c>
      <c r="K30" s="32">
        <v>16.3</v>
      </c>
      <c r="L30" s="20">
        <v>281</v>
      </c>
      <c r="M30" s="32">
        <v>0.3</v>
      </c>
      <c r="N30" s="20">
        <v>729</v>
      </c>
      <c r="O30" s="32">
        <v>0.7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3.5" customHeight="1" outlineLevel="1" x14ac:dyDescent="0.3">
      <c r="A31" s="3" t="s">
        <v>101</v>
      </c>
      <c r="B31" s="3" t="s">
        <v>102</v>
      </c>
      <c r="C31" s="23">
        <v>336529</v>
      </c>
      <c r="D31" s="33" t="s">
        <v>149</v>
      </c>
      <c r="E31" s="32" t="s">
        <v>149</v>
      </c>
      <c r="F31" s="33" t="s">
        <v>149</v>
      </c>
      <c r="G31" s="32" t="s">
        <v>149</v>
      </c>
      <c r="H31" s="33" t="s">
        <v>149</v>
      </c>
      <c r="I31" s="32" t="s">
        <v>149</v>
      </c>
      <c r="J31" s="33" t="s">
        <v>149</v>
      </c>
      <c r="K31" s="32" t="s">
        <v>149</v>
      </c>
      <c r="L31" s="33" t="s">
        <v>149</v>
      </c>
      <c r="M31" s="32" t="s">
        <v>149</v>
      </c>
      <c r="N31" s="33" t="s">
        <v>149</v>
      </c>
      <c r="O31" s="32" t="s">
        <v>149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3.5" customHeight="1" outlineLevel="1" x14ac:dyDescent="0.3">
      <c r="A32" s="3" t="s">
        <v>103</v>
      </c>
      <c r="B32" s="3" t="s">
        <v>104</v>
      </c>
      <c r="C32" s="23">
        <v>5547475</v>
      </c>
      <c r="D32" s="22">
        <v>499184</v>
      </c>
      <c r="E32" s="32">
        <v>9</v>
      </c>
      <c r="F32" s="22">
        <v>272411</v>
      </c>
      <c r="G32" s="32">
        <v>54.6</v>
      </c>
      <c r="H32" s="22">
        <v>127491</v>
      </c>
      <c r="I32" s="32">
        <v>25.5</v>
      </c>
      <c r="J32" s="22">
        <v>62839</v>
      </c>
      <c r="K32" s="32">
        <v>12.6</v>
      </c>
      <c r="L32" s="22">
        <v>3451</v>
      </c>
      <c r="M32" s="32">
        <v>0.7</v>
      </c>
      <c r="N32" s="22">
        <v>32992</v>
      </c>
      <c r="O32" s="32">
        <v>6.6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3.5" customHeight="1" outlineLevel="1" x14ac:dyDescent="0.3">
      <c r="A33" s="3" t="s">
        <v>105</v>
      </c>
      <c r="B33" s="3" t="s">
        <v>106</v>
      </c>
      <c r="C33" s="23">
        <v>2168498</v>
      </c>
      <c r="D33" s="22">
        <v>28118</v>
      </c>
      <c r="E33" s="32">
        <v>1.3</v>
      </c>
      <c r="F33" s="22">
        <v>15052</v>
      </c>
      <c r="G33" s="32">
        <v>53.5</v>
      </c>
      <c r="H33" s="22">
        <v>1646</v>
      </c>
      <c r="I33" s="32">
        <v>5.9</v>
      </c>
      <c r="J33" s="22">
        <v>10140</v>
      </c>
      <c r="K33" s="32">
        <v>36.1</v>
      </c>
      <c r="L33" s="20">
        <v>305</v>
      </c>
      <c r="M33" s="32">
        <v>1.1000000000000001</v>
      </c>
      <c r="N33" s="20">
        <v>975</v>
      </c>
      <c r="O33" s="32">
        <v>3.5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3.5" customHeight="1" outlineLevel="1" x14ac:dyDescent="0.3">
      <c r="A34" s="3" t="s">
        <v>107</v>
      </c>
      <c r="B34" s="3" t="s">
        <v>108</v>
      </c>
      <c r="C34" s="23">
        <v>3099593</v>
      </c>
      <c r="D34" s="22">
        <v>464422</v>
      </c>
      <c r="E34" s="32">
        <v>15</v>
      </c>
      <c r="F34" s="22">
        <v>255245</v>
      </c>
      <c r="G34" s="32">
        <v>55</v>
      </c>
      <c r="H34" s="22">
        <v>124495</v>
      </c>
      <c r="I34" s="32">
        <v>26.8</v>
      </c>
      <c r="J34" s="22">
        <v>50359</v>
      </c>
      <c r="K34" s="32">
        <v>10.8</v>
      </c>
      <c r="L34" s="22">
        <v>3054</v>
      </c>
      <c r="M34" s="32">
        <v>0.7</v>
      </c>
      <c r="N34" s="22">
        <v>31268</v>
      </c>
      <c r="O34" s="32">
        <v>6.7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3.5" customHeight="1" outlineLevel="1" x14ac:dyDescent="0.3">
      <c r="A35" s="3" t="s">
        <v>109</v>
      </c>
      <c r="B35" s="3" t="s">
        <v>110</v>
      </c>
      <c r="C35" s="23">
        <v>314437</v>
      </c>
      <c r="D35" s="22">
        <v>21679</v>
      </c>
      <c r="E35" s="32">
        <v>6.9</v>
      </c>
      <c r="F35" s="22">
        <v>4463</v>
      </c>
      <c r="G35" s="32">
        <v>20.6</v>
      </c>
      <c r="H35" s="22">
        <v>5618</v>
      </c>
      <c r="I35" s="32">
        <v>25.9</v>
      </c>
      <c r="J35" s="22">
        <v>10438</v>
      </c>
      <c r="K35" s="32">
        <v>48.1</v>
      </c>
      <c r="L35" s="20">
        <v>114</v>
      </c>
      <c r="M35" s="32">
        <v>0.5</v>
      </c>
      <c r="N35" s="22">
        <v>1046</v>
      </c>
      <c r="O35" s="32">
        <v>4.8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3.5" customHeight="1" outlineLevel="1" x14ac:dyDescent="0.3">
      <c r="A36" s="3" t="s">
        <v>111</v>
      </c>
      <c r="B36" s="3" t="s">
        <v>112</v>
      </c>
      <c r="C36" s="23">
        <v>781821</v>
      </c>
      <c r="D36" s="33" t="s">
        <v>62</v>
      </c>
      <c r="E36" s="32" t="s">
        <v>1</v>
      </c>
      <c r="F36" s="33" t="s">
        <v>62</v>
      </c>
      <c r="G36" s="32" t="s">
        <v>1</v>
      </c>
      <c r="H36" s="20">
        <v>484</v>
      </c>
      <c r="I36" s="32" t="s">
        <v>1</v>
      </c>
      <c r="J36" s="33" t="s">
        <v>62</v>
      </c>
      <c r="K36" s="32" t="s">
        <v>1</v>
      </c>
      <c r="L36" s="33" t="s">
        <v>62</v>
      </c>
      <c r="M36" s="32" t="s">
        <v>1</v>
      </c>
      <c r="N36" s="33" t="s">
        <v>62</v>
      </c>
      <c r="O36" s="32" t="s">
        <v>1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20.100000000000001" customHeight="1" x14ac:dyDescent="0.3">
      <c r="A37" s="51" t="s">
        <v>152</v>
      </c>
      <c r="B37" s="51" t="s">
        <v>1</v>
      </c>
      <c r="C37" s="55" t="s">
        <v>1</v>
      </c>
      <c r="D37" s="54" t="s">
        <v>1</v>
      </c>
      <c r="E37" s="55" t="s">
        <v>1</v>
      </c>
      <c r="F37" s="54" t="s">
        <v>1</v>
      </c>
      <c r="G37" s="55" t="s">
        <v>1</v>
      </c>
      <c r="H37" s="54" t="s">
        <v>1</v>
      </c>
      <c r="I37" s="55" t="s">
        <v>1</v>
      </c>
      <c r="J37" s="54" t="s">
        <v>1</v>
      </c>
      <c r="K37" s="55" t="s">
        <v>1</v>
      </c>
      <c r="L37" s="54" t="s">
        <v>1</v>
      </c>
      <c r="M37" s="55" t="s">
        <v>1</v>
      </c>
      <c r="N37" s="54" t="s">
        <v>1</v>
      </c>
      <c r="O37" s="55" t="s">
        <v>1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3.5" customHeight="1" outlineLevel="1" x14ac:dyDescent="0.3">
      <c r="A38" s="44" t="s">
        <v>153</v>
      </c>
      <c r="B38" s="44" t="s">
        <v>1</v>
      </c>
      <c r="C38" s="23">
        <v>58272323</v>
      </c>
      <c r="D38" s="22">
        <v>5306861</v>
      </c>
      <c r="E38" s="32">
        <v>9.1</v>
      </c>
      <c r="F38" s="22">
        <v>4509283</v>
      </c>
      <c r="G38" s="32">
        <v>85</v>
      </c>
      <c r="H38" s="22">
        <v>234294</v>
      </c>
      <c r="I38" s="32">
        <v>4.4000000000000004</v>
      </c>
      <c r="J38" s="22">
        <v>287175</v>
      </c>
      <c r="K38" s="32">
        <v>5.4</v>
      </c>
      <c r="L38" s="22">
        <v>27870</v>
      </c>
      <c r="M38" s="32">
        <v>0.5</v>
      </c>
      <c r="N38" s="22">
        <v>248239</v>
      </c>
      <c r="O38" s="32">
        <v>4.7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3.5" customHeight="1" outlineLevel="1" x14ac:dyDescent="0.3">
      <c r="A39" s="44" t="s">
        <v>154</v>
      </c>
      <c r="B39" s="44" t="s">
        <v>1</v>
      </c>
      <c r="C39" s="23">
        <v>16239674</v>
      </c>
      <c r="D39" s="22">
        <v>1955545</v>
      </c>
      <c r="E39" s="32">
        <v>12</v>
      </c>
      <c r="F39" s="22">
        <v>1657360</v>
      </c>
      <c r="G39" s="32">
        <v>84.8</v>
      </c>
      <c r="H39" s="22">
        <v>21694</v>
      </c>
      <c r="I39" s="32">
        <v>1.1000000000000001</v>
      </c>
      <c r="J39" s="22">
        <v>223925</v>
      </c>
      <c r="K39" s="32">
        <v>11.5</v>
      </c>
      <c r="L39" s="22">
        <v>6578</v>
      </c>
      <c r="M39" s="32">
        <v>0.3</v>
      </c>
      <c r="N39" s="22">
        <v>45987</v>
      </c>
      <c r="O39" s="32">
        <v>2.4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3.5" customHeight="1" outlineLevel="1" x14ac:dyDescent="0.3">
      <c r="A40" s="44" t="s">
        <v>155</v>
      </c>
      <c r="B40" s="44" t="s">
        <v>1</v>
      </c>
      <c r="C40" s="23">
        <v>42032649</v>
      </c>
      <c r="D40" s="22">
        <v>3351316</v>
      </c>
      <c r="E40" s="32">
        <v>8</v>
      </c>
      <c r="F40" s="22">
        <v>2851923</v>
      </c>
      <c r="G40" s="32">
        <v>85.1</v>
      </c>
      <c r="H40" s="22">
        <v>212599</v>
      </c>
      <c r="I40" s="32">
        <v>6.3</v>
      </c>
      <c r="J40" s="22">
        <v>63250</v>
      </c>
      <c r="K40" s="32">
        <v>1.9</v>
      </c>
      <c r="L40" s="22">
        <v>21292</v>
      </c>
      <c r="M40" s="32">
        <v>0.6</v>
      </c>
      <c r="N40" s="22">
        <v>202252</v>
      </c>
      <c r="O40" s="32">
        <v>6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3.5" customHeight="1" outlineLevel="1" x14ac:dyDescent="0.3">
      <c r="A41" s="44" t="s">
        <v>156</v>
      </c>
      <c r="B41" s="44" t="s">
        <v>1</v>
      </c>
      <c r="C41" s="23">
        <v>9221721</v>
      </c>
      <c r="D41" s="22">
        <v>624636</v>
      </c>
      <c r="E41" s="32">
        <v>6.8</v>
      </c>
      <c r="F41" s="22">
        <v>374275</v>
      </c>
      <c r="G41" s="32">
        <v>59.9</v>
      </c>
      <c r="H41" s="22">
        <v>128876</v>
      </c>
      <c r="I41" s="32">
        <v>20.6</v>
      </c>
      <c r="J41" s="22">
        <v>84690</v>
      </c>
      <c r="K41" s="32">
        <v>13.6</v>
      </c>
      <c r="L41" s="22">
        <v>3666</v>
      </c>
      <c r="M41" s="32">
        <v>0.6</v>
      </c>
      <c r="N41" s="22">
        <v>33129</v>
      </c>
      <c r="O41" s="32">
        <v>5.3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3.5" customHeight="1" outlineLevel="1" x14ac:dyDescent="0.3">
      <c r="A42" s="44" t="s">
        <v>157</v>
      </c>
      <c r="B42" s="44" t="s">
        <v>1</v>
      </c>
      <c r="C42" s="23">
        <v>8336323</v>
      </c>
      <c r="D42" s="22">
        <v>509735</v>
      </c>
      <c r="E42" s="32">
        <v>6.1</v>
      </c>
      <c r="F42" s="22">
        <v>383280</v>
      </c>
      <c r="G42" s="32">
        <v>75.2</v>
      </c>
      <c r="H42" s="22">
        <v>18366</v>
      </c>
      <c r="I42" s="32">
        <v>3.6</v>
      </c>
      <c r="J42" s="22">
        <v>79606</v>
      </c>
      <c r="K42" s="32">
        <v>15.6</v>
      </c>
      <c r="L42" s="22">
        <v>3171</v>
      </c>
      <c r="M42" s="32">
        <v>0.6</v>
      </c>
      <c r="N42" s="22">
        <v>25311</v>
      </c>
      <c r="O42" s="32">
        <v>5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0.100000000000001" customHeight="1" x14ac:dyDescent="0.3">
      <c r="A43" s="51" t="s">
        <v>158</v>
      </c>
      <c r="B43" s="51" t="s">
        <v>1</v>
      </c>
      <c r="C43" s="55" t="s">
        <v>1</v>
      </c>
      <c r="D43" s="54" t="s">
        <v>1</v>
      </c>
      <c r="E43" s="55" t="s">
        <v>1</v>
      </c>
      <c r="F43" s="54" t="s">
        <v>1</v>
      </c>
      <c r="G43" s="55" t="s">
        <v>1</v>
      </c>
      <c r="H43" s="54" t="s">
        <v>1</v>
      </c>
      <c r="I43" s="55" t="s">
        <v>1</v>
      </c>
      <c r="J43" s="54" t="s">
        <v>1</v>
      </c>
      <c r="K43" s="55" t="s">
        <v>1</v>
      </c>
      <c r="L43" s="54" t="s">
        <v>1</v>
      </c>
      <c r="M43" s="55" t="s">
        <v>1</v>
      </c>
      <c r="N43" s="54" t="s">
        <v>1</v>
      </c>
      <c r="O43" s="55" t="s">
        <v>1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3.5" customHeight="1" outlineLevel="1" x14ac:dyDescent="0.3">
      <c r="A44" s="44" t="s">
        <v>159</v>
      </c>
      <c r="B44" s="44" t="s">
        <v>1</v>
      </c>
      <c r="C44" s="23">
        <v>996781</v>
      </c>
      <c r="D44" s="22">
        <v>56437</v>
      </c>
      <c r="E44" s="32">
        <v>5.7</v>
      </c>
      <c r="F44" s="22">
        <v>30765</v>
      </c>
      <c r="G44" s="32">
        <v>54.5</v>
      </c>
      <c r="H44" s="22">
        <v>6845</v>
      </c>
      <c r="I44" s="32">
        <v>12.1</v>
      </c>
      <c r="J44" s="22">
        <v>13484</v>
      </c>
      <c r="K44" s="32">
        <v>23.9</v>
      </c>
      <c r="L44" s="22">
        <v>1673</v>
      </c>
      <c r="M44" s="32">
        <v>3</v>
      </c>
      <c r="N44" s="22">
        <v>3669</v>
      </c>
      <c r="O44" s="32">
        <v>6.5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3.5" customHeight="1" outlineLevel="1" x14ac:dyDescent="0.3">
      <c r="A45" s="44" t="s">
        <v>160</v>
      </c>
      <c r="B45" s="44" t="s">
        <v>1</v>
      </c>
      <c r="C45" s="23">
        <v>1409674</v>
      </c>
      <c r="D45" s="22">
        <v>91554</v>
      </c>
      <c r="E45" s="32">
        <v>6.5</v>
      </c>
      <c r="F45" s="22">
        <v>51351</v>
      </c>
      <c r="G45" s="32">
        <v>56.1</v>
      </c>
      <c r="H45" s="22">
        <v>11240</v>
      </c>
      <c r="I45" s="32">
        <v>12.3</v>
      </c>
      <c r="J45" s="22">
        <v>23990</v>
      </c>
      <c r="K45" s="32">
        <v>26.2</v>
      </c>
      <c r="L45" s="20">
        <v>520</v>
      </c>
      <c r="M45" s="32">
        <v>0.6</v>
      </c>
      <c r="N45" s="22">
        <v>4454</v>
      </c>
      <c r="O45" s="32">
        <v>4.9000000000000004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3.5" customHeight="1" outlineLevel="1" x14ac:dyDescent="0.3">
      <c r="A46" s="44" t="s">
        <v>161</v>
      </c>
      <c r="B46" s="44" t="s">
        <v>1</v>
      </c>
      <c r="C46" s="23">
        <v>1409399</v>
      </c>
      <c r="D46" s="22">
        <v>82044</v>
      </c>
      <c r="E46" s="32">
        <v>5.8</v>
      </c>
      <c r="F46" s="22">
        <v>42789</v>
      </c>
      <c r="G46" s="32" t="s">
        <v>1</v>
      </c>
      <c r="H46" s="33" t="s">
        <v>62</v>
      </c>
      <c r="I46" s="32" t="s">
        <v>1</v>
      </c>
      <c r="J46" s="22">
        <v>13945</v>
      </c>
      <c r="K46" s="32" t="s">
        <v>1</v>
      </c>
      <c r="L46" s="20">
        <v>436</v>
      </c>
      <c r="M46" s="32" t="s">
        <v>1</v>
      </c>
      <c r="N46" s="33" t="s">
        <v>62</v>
      </c>
      <c r="O46" s="32" t="s">
        <v>1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3.5" customHeight="1" outlineLevel="1" x14ac:dyDescent="0.3">
      <c r="A47" s="44" t="s">
        <v>162</v>
      </c>
      <c r="B47" s="44" t="s">
        <v>1</v>
      </c>
      <c r="C47" s="23">
        <v>2891933</v>
      </c>
      <c r="D47" s="22">
        <v>182551</v>
      </c>
      <c r="E47" s="32">
        <v>6.3</v>
      </c>
      <c r="F47" s="22">
        <v>119381</v>
      </c>
      <c r="G47" s="32">
        <v>65.400000000000006</v>
      </c>
      <c r="H47" s="22">
        <v>30355</v>
      </c>
      <c r="I47" s="32">
        <v>16.600000000000001</v>
      </c>
      <c r="J47" s="22">
        <v>25819</v>
      </c>
      <c r="K47" s="32">
        <v>14.1</v>
      </c>
      <c r="L47" s="22">
        <v>3300</v>
      </c>
      <c r="M47" s="32">
        <v>1.8</v>
      </c>
      <c r="N47" s="22">
        <v>3696</v>
      </c>
      <c r="O47" s="32">
        <v>2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3.5" customHeight="1" outlineLevel="1" x14ac:dyDescent="0.3">
      <c r="A48" s="44" t="s">
        <v>163</v>
      </c>
      <c r="B48" s="44" t="s">
        <v>1</v>
      </c>
      <c r="C48" s="23">
        <v>3373095</v>
      </c>
      <c r="D48" s="22">
        <v>268693</v>
      </c>
      <c r="E48" s="32">
        <v>8</v>
      </c>
      <c r="F48" s="22">
        <v>187307</v>
      </c>
      <c r="G48" s="32">
        <v>69.7</v>
      </c>
      <c r="H48" s="22">
        <v>37739</v>
      </c>
      <c r="I48" s="32">
        <v>14</v>
      </c>
      <c r="J48" s="22">
        <v>28249</v>
      </c>
      <c r="K48" s="32">
        <v>10.5</v>
      </c>
      <c r="L48" s="22">
        <v>2023</v>
      </c>
      <c r="M48" s="32">
        <v>0.8</v>
      </c>
      <c r="N48" s="22">
        <v>13375</v>
      </c>
      <c r="O48" s="32">
        <v>5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3.5" customHeight="1" outlineLevel="1" x14ac:dyDescent="0.3">
      <c r="A49" s="44" t="s">
        <v>164</v>
      </c>
      <c r="B49" s="44" t="s">
        <v>1</v>
      </c>
      <c r="C49" s="23">
        <v>4189250</v>
      </c>
      <c r="D49" s="22">
        <v>291541</v>
      </c>
      <c r="E49" s="32">
        <v>7</v>
      </c>
      <c r="F49" s="22">
        <v>267868</v>
      </c>
      <c r="G49" s="32">
        <v>91.9</v>
      </c>
      <c r="H49" s="22">
        <v>2747</v>
      </c>
      <c r="I49" s="32">
        <v>0.9</v>
      </c>
      <c r="J49" s="22">
        <v>14142</v>
      </c>
      <c r="K49" s="32">
        <v>4.9000000000000004</v>
      </c>
      <c r="L49" s="20">
        <v>309</v>
      </c>
      <c r="M49" s="32">
        <v>0.1</v>
      </c>
      <c r="N49" s="22">
        <v>6475</v>
      </c>
      <c r="O49" s="32">
        <v>2.2000000000000002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3.5" customHeight="1" outlineLevel="1" x14ac:dyDescent="0.3">
      <c r="A50" s="44" t="s">
        <v>165</v>
      </c>
      <c r="B50" s="44" t="s">
        <v>1</v>
      </c>
      <c r="C50" s="23">
        <v>6254390</v>
      </c>
      <c r="D50" s="22">
        <v>632204</v>
      </c>
      <c r="E50" s="32">
        <v>10.1</v>
      </c>
      <c r="F50" s="22">
        <v>412213</v>
      </c>
      <c r="G50" s="32">
        <v>65.2</v>
      </c>
      <c r="H50" s="22">
        <v>52428</v>
      </c>
      <c r="I50" s="32">
        <v>8.3000000000000007</v>
      </c>
      <c r="J50" s="22">
        <v>134826</v>
      </c>
      <c r="K50" s="32">
        <v>21.3</v>
      </c>
      <c r="L50" s="22">
        <v>5456</v>
      </c>
      <c r="M50" s="32">
        <v>0.9</v>
      </c>
      <c r="N50" s="22">
        <v>27281</v>
      </c>
      <c r="O50" s="32">
        <v>4.3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customHeight="1" outlineLevel="1" x14ac:dyDescent="0.3">
      <c r="A51" s="44" t="s">
        <v>166</v>
      </c>
      <c r="B51" s="44" t="s">
        <v>1</v>
      </c>
      <c r="C51" s="23">
        <v>8188911</v>
      </c>
      <c r="D51" s="22">
        <v>956722</v>
      </c>
      <c r="E51" s="32">
        <v>11.7</v>
      </c>
      <c r="F51" s="22">
        <v>822175</v>
      </c>
      <c r="G51" s="32">
        <v>85.9</v>
      </c>
      <c r="H51" s="22">
        <v>73459</v>
      </c>
      <c r="I51" s="32">
        <v>7.7</v>
      </c>
      <c r="J51" s="22">
        <v>36870</v>
      </c>
      <c r="K51" s="32">
        <v>3.9</v>
      </c>
      <c r="L51" s="22">
        <v>3945</v>
      </c>
      <c r="M51" s="32">
        <v>0.4</v>
      </c>
      <c r="N51" s="22">
        <v>20273</v>
      </c>
      <c r="O51" s="32">
        <v>2.1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3.5" customHeight="1" outlineLevel="1" x14ac:dyDescent="0.3">
      <c r="A52" s="44" t="s">
        <v>167</v>
      </c>
      <c r="B52" s="44" t="s">
        <v>1</v>
      </c>
      <c r="C52" s="23">
        <v>8645970</v>
      </c>
      <c r="D52" s="22">
        <v>970696</v>
      </c>
      <c r="E52" s="32">
        <v>11.2</v>
      </c>
      <c r="F52" s="22">
        <v>834299</v>
      </c>
      <c r="G52" s="32" t="s">
        <v>1</v>
      </c>
      <c r="H52" s="33" t="s">
        <v>62</v>
      </c>
      <c r="I52" s="32" t="s">
        <v>1</v>
      </c>
      <c r="J52" s="22">
        <v>41648</v>
      </c>
      <c r="K52" s="32" t="s">
        <v>1</v>
      </c>
      <c r="L52" s="20">
        <v>986</v>
      </c>
      <c r="M52" s="32" t="s">
        <v>1</v>
      </c>
      <c r="N52" s="33" t="s">
        <v>62</v>
      </c>
      <c r="O52" s="32" t="s">
        <v>1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3.5" customHeight="1" outlineLevel="1" x14ac:dyDescent="0.3">
      <c r="A53" s="44" t="s">
        <v>168</v>
      </c>
      <c r="B53" s="44" t="s">
        <v>1</v>
      </c>
      <c r="C53" s="23">
        <v>38470963</v>
      </c>
      <c r="D53" s="22">
        <v>2908790</v>
      </c>
      <c r="E53" s="32">
        <v>7.6</v>
      </c>
      <c r="F53" s="22">
        <v>2498692</v>
      </c>
      <c r="G53" s="32">
        <v>85.9</v>
      </c>
      <c r="H53" s="22">
        <v>104085</v>
      </c>
      <c r="I53" s="32">
        <v>3.6</v>
      </c>
      <c r="J53" s="22">
        <v>118498</v>
      </c>
      <c r="K53" s="32">
        <v>4.0999999999999996</v>
      </c>
      <c r="L53" s="22">
        <v>16059</v>
      </c>
      <c r="M53" s="32">
        <v>0.6</v>
      </c>
      <c r="N53" s="22">
        <v>171457</v>
      </c>
      <c r="O53" s="32">
        <v>5.9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0.100000000000001" customHeight="1" x14ac:dyDescent="0.3">
      <c r="A54" s="56" t="s">
        <v>4</v>
      </c>
      <c r="B54" s="56" t="s">
        <v>1</v>
      </c>
      <c r="C54" s="27">
        <v>75830367</v>
      </c>
      <c r="D54" s="27">
        <v>6441232</v>
      </c>
      <c r="E54" s="34">
        <v>8.5</v>
      </c>
      <c r="F54" s="27">
        <v>5266839</v>
      </c>
      <c r="G54" s="34">
        <v>81.8</v>
      </c>
      <c r="H54" s="27">
        <v>381536</v>
      </c>
      <c r="I54" s="34">
        <v>5.9</v>
      </c>
      <c r="J54" s="27">
        <v>451471</v>
      </c>
      <c r="K54" s="34">
        <v>7</v>
      </c>
      <c r="L54" s="27">
        <v>34707</v>
      </c>
      <c r="M54" s="34">
        <v>0.5</v>
      </c>
      <c r="N54" s="27">
        <v>306679</v>
      </c>
      <c r="O54" s="34">
        <v>4.8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4.5" customHeight="1" x14ac:dyDescent="0.3">
      <c r="A55" s="57" t="s">
        <v>1</v>
      </c>
      <c r="B55" s="57" t="s">
        <v>1</v>
      </c>
      <c r="C55" s="12" t="s">
        <v>1</v>
      </c>
      <c r="D55" s="12" t="s">
        <v>1</v>
      </c>
      <c r="E55" s="12" t="s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 t="s">
        <v>1</v>
      </c>
      <c r="L55" s="12" t="s">
        <v>1</v>
      </c>
      <c r="M55" s="12" t="s">
        <v>1</v>
      </c>
      <c r="N55" s="12" t="s">
        <v>1</v>
      </c>
      <c r="O55" s="12" t="s">
        <v>1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4.5" customHeight="1" x14ac:dyDescent="0.3">
      <c r="A56" s="47" t="s">
        <v>1</v>
      </c>
      <c r="B56" s="47" t="s">
        <v>1</v>
      </c>
      <c r="C56" s="47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 t="s">
        <v>1</v>
      </c>
      <c r="O56" s="47" t="s">
        <v>1</v>
      </c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</row>
    <row r="57" spans="1:28" ht="13.5" customHeight="1" x14ac:dyDescent="0.3">
      <c r="A57" s="49" t="s">
        <v>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9" t="s">
        <v>1</v>
      </c>
      <c r="K57" s="49" t="s">
        <v>1</v>
      </c>
      <c r="L57" s="49" t="s">
        <v>1</v>
      </c>
      <c r="M57" s="49" t="s">
        <v>1</v>
      </c>
      <c r="N57" s="49" t="s">
        <v>1</v>
      </c>
      <c r="O57" s="49" t="s">
        <v>1</v>
      </c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</row>
    <row r="58" spans="1:28" ht="13.5" customHeight="1" x14ac:dyDescent="0.3">
      <c r="A58" s="49" t="s">
        <v>169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9" t="s">
        <v>1</v>
      </c>
      <c r="M58" s="49" t="s">
        <v>1</v>
      </c>
      <c r="N58" s="49" t="s">
        <v>1</v>
      </c>
      <c r="O58" s="49" t="s">
        <v>1</v>
      </c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</row>
    <row r="59" spans="1:28" ht="13.5" customHeight="1" x14ac:dyDescent="0.3">
      <c r="A59" s="49" t="s">
        <v>170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9" t="s">
        <v>1</v>
      </c>
      <c r="M59" s="49" t="s">
        <v>1</v>
      </c>
      <c r="N59" s="49" t="s">
        <v>1</v>
      </c>
      <c r="O59" s="49" t="s">
        <v>1</v>
      </c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</row>
    <row r="60" spans="1:28" ht="13.5" customHeight="1" x14ac:dyDescent="0.3">
      <c r="A60" s="49" t="s">
        <v>171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9" t="s">
        <v>1</v>
      </c>
      <c r="M60" s="49" t="s">
        <v>1</v>
      </c>
      <c r="N60" s="49" t="s">
        <v>1</v>
      </c>
      <c r="O60" s="49" t="s">
        <v>1</v>
      </c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</row>
    <row r="61" spans="1:28" ht="13.5" customHeight="1" x14ac:dyDescent="0.3">
      <c r="A61" s="49" t="s">
        <v>22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9" t="s">
        <v>1</v>
      </c>
      <c r="M61" s="49" t="s">
        <v>1</v>
      </c>
      <c r="N61" s="49" t="s">
        <v>1</v>
      </c>
      <c r="O61" s="49" t="s">
        <v>1</v>
      </c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</row>
    <row r="62" spans="1:28" ht="13.5" customHeight="1" x14ac:dyDescent="0.3">
      <c r="A62" s="49" t="s">
        <v>37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9" t="s">
        <v>1</v>
      </c>
      <c r="M62" s="49" t="s">
        <v>1</v>
      </c>
      <c r="N62" s="49" t="s">
        <v>1</v>
      </c>
      <c r="O62" s="49" t="s">
        <v>1</v>
      </c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</row>
  </sheetData>
  <mergeCells count="38">
    <mergeCell ref="A61:AB61"/>
    <mergeCell ref="A62:AB62"/>
    <mergeCell ref="A56:AB56"/>
    <mergeCell ref="A57:AB57"/>
    <mergeCell ref="A58:AB58"/>
    <mergeCell ref="A59:AB59"/>
    <mergeCell ref="A60:AB60"/>
    <mergeCell ref="A54:B54"/>
    <mergeCell ref="A55:B55"/>
    <mergeCell ref="A1:O1"/>
    <mergeCell ref="A2:B5"/>
    <mergeCell ref="C2:O2"/>
    <mergeCell ref="C3:C4"/>
    <mergeCell ref="D3:E4"/>
    <mergeCell ref="F3:O3"/>
    <mergeCell ref="F4:G4"/>
    <mergeCell ref="H4:I4"/>
    <mergeCell ref="J4:K4"/>
    <mergeCell ref="L4:M4"/>
    <mergeCell ref="N4:O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6:O6"/>
    <mergeCell ref="A37:O37"/>
    <mergeCell ref="A43:O43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63"/>
  <sheetViews>
    <sheetView showGridLines="0" zoomScaleNormal="100" workbookViewId="0">
      <pane ySplit="5" topLeftCell="A6" activePane="bottomLeft" state="frozen"/>
      <selection pane="bottomLeft" sqref="A1:M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 outlineLevel="1"/>
    <col min="11" max="11" width="7.7109375" customWidth="1" outlineLevel="1"/>
    <col min="12" max="12" width="14.7109375" customWidth="1"/>
    <col min="13" max="13" width="7.7109375" customWidth="1"/>
    <col min="15" max="15" width="7.7109375" customWidth="1"/>
  </cols>
  <sheetData>
    <row r="1" spans="1:26" ht="20.100000000000001" customHeight="1" x14ac:dyDescent="0.3">
      <c r="A1" s="46" t="s">
        <v>179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0.100000000000001" customHeight="1" x14ac:dyDescent="0.3">
      <c r="A2" s="52" t="s">
        <v>362</v>
      </c>
      <c r="B2" s="52" t="s">
        <v>1</v>
      </c>
      <c r="C2" s="48" t="s">
        <v>34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100000000000001" customHeight="1" x14ac:dyDescent="0.3">
      <c r="A3" s="52" t="s">
        <v>140</v>
      </c>
      <c r="B3" s="52" t="s">
        <v>1</v>
      </c>
      <c r="C3" s="48" t="s">
        <v>4</v>
      </c>
      <c r="D3" s="48" t="s">
        <v>141</v>
      </c>
      <c r="E3" s="48" t="s">
        <v>1</v>
      </c>
      <c r="F3" s="48" t="s">
        <v>142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143</v>
      </c>
      <c r="M3" s="48" t="s">
        <v>1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100000000000001" customHeight="1" x14ac:dyDescent="0.3">
      <c r="A4" s="52" t="s">
        <v>173</v>
      </c>
      <c r="B4" s="52" t="s">
        <v>1</v>
      </c>
      <c r="C4" s="48" t="s">
        <v>1</v>
      </c>
      <c r="D4" s="48" t="s">
        <v>1</v>
      </c>
      <c r="E4" s="48" t="s">
        <v>1</v>
      </c>
      <c r="F4" s="50" t="s">
        <v>145</v>
      </c>
      <c r="G4" s="50" t="s">
        <v>1</v>
      </c>
      <c r="H4" s="50" t="s">
        <v>146</v>
      </c>
      <c r="I4" s="50" t="s">
        <v>1</v>
      </c>
      <c r="J4" s="50" t="s">
        <v>147</v>
      </c>
      <c r="K4" s="50" t="s">
        <v>1</v>
      </c>
      <c r="L4" s="48" t="s">
        <v>1</v>
      </c>
      <c r="M4" s="48" t="s">
        <v>1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0.100000000000001" customHeight="1" x14ac:dyDescent="0.3">
      <c r="A5" s="52" t="s">
        <v>1</v>
      </c>
      <c r="B5" s="52" t="s">
        <v>1</v>
      </c>
      <c r="C5" s="14" t="s">
        <v>148</v>
      </c>
      <c r="D5" s="14" t="s">
        <v>148</v>
      </c>
      <c r="E5" s="14" t="s">
        <v>16</v>
      </c>
      <c r="F5" s="14" t="s">
        <v>148</v>
      </c>
      <c r="G5" s="14" t="s">
        <v>16</v>
      </c>
      <c r="H5" s="14" t="s">
        <v>148</v>
      </c>
      <c r="I5" s="14" t="s">
        <v>16</v>
      </c>
      <c r="J5" s="14" t="s">
        <v>148</v>
      </c>
      <c r="K5" s="14" t="s">
        <v>16</v>
      </c>
      <c r="L5" s="14" t="s">
        <v>148</v>
      </c>
      <c r="M5" s="14" t="s">
        <v>16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47" t="s">
        <v>1</v>
      </c>
      <c r="K6" s="47" t="s">
        <v>1</v>
      </c>
      <c r="L6" s="47" t="s">
        <v>1</v>
      </c>
      <c r="M6" s="47" t="s">
        <v>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 outlineLevel="1" x14ac:dyDescent="0.3">
      <c r="A7" s="3" t="s">
        <v>44</v>
      </c>
      <c r="B7" s="3" t="s">
        <v>45</v>
      </c>
      <c r="C7" s="23">
        <v>284020</v>
      </c>
      <c r="D7" s="22">
        <v>273722</v>
      </c>
      <c r="E7" s="32">
        <v>96.4</v>
      </c>
      <c r="F7" s="22">
        <v>269542</v>
      </c>
      <c r="G7" s="32">
        <v>98.5</v>
      </c>
      <c r="H7" s="22">
        <v>3926</v>
      </c>
      <c r="I7" s="32">
        <v>1.4</v>
      </c>
      <c r="J7" s="20">
        <v>255</v>
      </c>
      <c r="K7" s="32">
        <v>0.1</v>
      </c>
      <c r="L7" s="22">
        <v>10298</v>
      </c>
      <c r="M7" s="32">
        <v>3.6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outlineLevel="1" x14ac:dyDescent="0.3">
      <c r="A8" s="3" t="s">
        <v>46</v>
      </c>
      <c r="B8" s="3" t="s">
        <v>47</v>
      </c>
      <c r="C8" s="23">
        <v>22471</v>
      </c>
      <c r="D8" s="33" t="s">
        <v>62</v>
      </c>
      <c r="E8" s="32" t="s">
        <v>1</v>
      </c>
      <c r="F8" s="22">
        <v>19316</v>
      </c>
      <c r="G8" s="32" t="s">
        <v>1</v>
      </c>
      <c r="H8" s="22">
        <v>1361</v>
      </c>
      <c r="I8" s="32" t="s">
        <v>1</v>
      </c>
      <c r="J8" s="33" t="s">
        <v>62</v>
      </c>
      <c r="K8" s="32" t="s">
        <v>1</v>
      </c>
      <c r="L8" s="33" t="s">
        <v>62</v>
      </c>
      <c r="M8" s="32" t="s">
        <v>1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 outlineLevel="1" x14ac:dyDescent="0.3">
      <c r="A9" s="3" t="s">
        <v>53</v>
      </c>
      <c r="B9" s="3" t="s">
        <v>54</v>
      </c>
      <c r="C9" s="23">
        <v>71931075</v>
      </c>
      <c r="D9" s="22">
        <v>64879191</v>
      </c>
      <c r="E9" s="32">
        <v>90.2</v>
      </c>
      <c r="F9" s="22">
        <v>63435577</v>
      </c>
      <c r="G9" s="32">
        <v>97.8</v>
      </c>
      <c r="H9" s="22">
        <v>1349422</v>
      </c>
      <c r="I9" s="32">
        <v>2.1</v>
      </c>
      <c r="J9" s="22">
        <v>94192</v>
      </c>
      <c r="K9" s="32">
        <v>0.1</v>
      </c>
      <c r="L9" s="22">
        <v>7051884</v>
      </c>
      <c r="M9" s="32">
        <v>9.8000000000000007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 outlineLevel="1" x14ac:dyDescent="0.3">
      <c r="A10" s="3" t="s">
        <v>55</v>
      </c>
      <c r="B10" s="3" t="s">
        <v>56</v>
      </c>
      <c r="C10" s="23">
        <v>346168</v>
      </c>
      <c r="D10" s="22">
        <v>345509</v>
      </c>
      <c r="E10" s="32">
        <v>99.8</v>
      </c>
      <c r="F10" s="22">
        <v>340498</v>
      </c>
      <c r="G10" s="32" t="s">
        <v>1</v>
      </c>
      <c r="H10" s="33" t="s">
        <v>62</v>
      </c>
      <c r="I10" s="32" t="s">
        <v>1</v>
      </c>
      <c r="J10" s="33" t="s">
        <v>62</v>
      </c>
      <c r="K10" s="32" t="s">
        <v>1</v>
      </c>
      <c r="L10" s="20">
        <v>658</v>
      </c>
      <c r="M10" s="32">
        <v>0.2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 outlineLevel="1" x14ac:dyDescent="0.3">
      <c r="A11" s="3" t="s">
        <v>59</v>
      </c>
      <c r="B11" s="3" t="s">
        <v>60</v>
      </c>
      <c r="C11" s="24" t="s">
        <v>62</v>
      </c>
      <c r="D11" s="33" t="s">
        <v>62</v>
      </c>
      <c r="E11" s="32" t="s">
        <v>1</v>
      </c>
      <c r="F11" s="22">
        <v>105249</v>
      </c>
      <c r="G11" s="32" t="s">
        <v>1</v>
      </c>
      <c r="H11" s="33" t="s">
        <v>62</v>
      </c>
      <c r="I11" s="32" t="s">
        <v>1</v>
      </c>
      <c r="J11" s="20">
        <v>94</v>
      </c>
      <c r="K11" s="32" t="s">
        <v>1</v>
      </c>
      <c r="L11" s="20">
        <v>413</v>
      </c>
      <c r="M11" s="32" t="s">
        <v>1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 outlineLevel="1" x14ac:dyDescent="0.3">
      <c r="A12" s="3" t="s">
        <v>63</v>
      </c>
      <c r="B12" s="3" t="s">
        <v>64</v>
      </c>
      <c r="C12" s="23">
        <v>242864</v>
      </c>
      <c r="D12" s="22">
        <v>209384</v>
      </c>
      <c r="E12" s="32">
        <v>86.2</v>
      </c>
      <c r="F12" s="22">
        <v>199634</v>
      </c>
      <c r="G12" s="32">
        <v>95.3</v>
      </c>
      <c r="H12" s="22">
        <v>9675</v>
      </c>
      <c r="I12" s="32">
        <v>4.5999999999999996</v>
      </c>
      <c r="J12" s="20">
        <v>75</v>
      </c>
      <c r="K12" s="32">
        <v>0</v>
      </c>
      <c r="L12" s="22">
        <v>33480</v>
      </c>
      <c r="M12" s="32">
        <v>13.8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 outlineLevel="1" x14ac:dyDescent="0.3">
      <c r="A13" s="3" t="s">
        <v>65</v>
      </c>
      <c r="B13" s="3" t="s">
        <v>66</v>
      </c>
      <c r="C13" s="24" t="s">
        <v>62</v>
      </c>
      <c r="D13" s="33" t="s">
        <v>62</v>
      </c>
      <c r="E13" s="32" t="s">
        <v>1</v>
      </c>
      <c r="F13" s="33" t="s">
        <v>62</v>
      </c>
      <c r="G13" s="32" t="s">
        <v>1</v>
      </c>
      <c r="H13" s="22">
        <v>2568</v>
      </c>
      <c r="I13" s="32" t="s">
        <v>1</v>
      </c>
      <c r="J13" s="33" t="s">
        <v>149</v>
      </c>
      <c r="K13" s="32" t="s">
        <v>1</v>
      </c>
      <c r="L13" s="33" t="s">
        <v>62</v>
      </c>
      <c r="M13" s="32" t="s">
        <v>1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 outlineLevel="1" x14ac:dyDescent="0.3">
      <c r="A14" s="3" t="s">
        <v>67</v>
      </c>
      <c r="B14" s="3" t="s">
        <v>68</v>
      </c>
      <c r="C14" s="23">
        <v>4863430</v>
      </c>
      <c r="D14" s="22">
        <v>4528732</v>
      </c>
      <c r="E14" s="32">
        <v>93.1</v>
      </c>
      <c r="F14" s="22">
        <v>4459465</v>
      </c>
      <c r="G14" s="32">
        <v>98.5</v>
      </c>
      <c r="H14" s="22">
        <v>67595</v>
      </c>
      <c r="I14" s="32">
        <v>1.5</v>
      </c>
      <c r="J14" s="22">
        <v>1671</v>
      </c>
      <c r="K14" s="32">
        <v>0</v>
      </c>
      <c r="L14" s="22">
        <v>334698</v>
      </c>
      <c r="M14" s="32">
        <v>6.9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 outlineLevel="1" x14ac:dyDescent="0.3">
      <c r="A15" s="3" t="s">
        <v>69</v>
      </c>
      <c r="B15" s="3" t="s">
        <v>70</v>
      </c>
      <c r="C15" s="23">
        <v>7987972</v>
      </c>
      <c r="D15" s="22">
        <v>6258717</v>
      </c>
      <c r="E15" s="32">
        <v>78.400000000000006</v>
      </c>
      <c r="F15" s="22">
        <v>6183553</v>
      </c>
      <c r="G15" s="32" t="s">
        <v>1</v>
      </c>
      <c r="H15" s="33" t="s">
        <v>62</v>
      </c>
      <c r="I15" s="32" t="s">
        <v>1</v>
      </c>
      <c r="J15" s="33" t="s">
        <v>62</v>
      </c>
      <c r="K15" s="32" t="s">
        <v>1</v>
      </c>
      <c r="L15" s="22">
        <v>1729255</v>
      </c>
      <c r="M15" s="32">
        <v>21.6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 outlineLevel="1" x14ac:dyDescent="0.3">
      <c r="A16" s="3" t="s">
        <v>71</v>
      </c>
      <c r="B16" s="3" t="s">
        <v>72</v>
      </c>
      <c r="C16" s="23">
        <v>1348673</v>
      </c>
      <c r="D16" s="22">
        <v>1246860</v>
      </c>
      <c r="E16" s="32">
        <v>92.5</v>
      </c>
      <c r="F16" s="22">
        <v>1219654</v>
      </c>
      <c r="G16" s="32">
        <v>97.8</v>
      </c>
      <c r="H16" s="22">
        <v>26189</v>
      </c>
      <c r="I16" s="32">
        <v>2.1</v>
      </c>
      <c r="J16" s="22">
        <v>1017</v>
      </c>
      <c r="K16" s="32">
        <v>0.1</v>
      </c>
      <c r="L16" s="22">
        <v>101813</v>
      </c>
      <c r="M16" s="32">
        <v>7.5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 outlineLevel="1" x14ac:dyDescent="0.3">
      <c r="A17" s="3" t="s">
        <v>73</v>
      </c>
      <c r="B17" s="3" t="s">
        <v>74</v>
      </c>
      <c r="C17" s="23">
        <v>380985</v>
      </c>
      <c r="D17" s="22">
        <v>370081</v>
      </c>
      <c r="E17" s="32">
        <v>97.1</v>
      </c>
      <c r="F17" s="22">
        <v>347675</v>
      </c>
      <c r="G17" s="32">
        <v>93.9</v>
      </c>
      <c r="H17" s="22">
        <v>21878</v>
      </c>
      <c r="I17" s="32">
        <v>5.9</v>
      </c>
      <c r="J17" s="20">
        <v>528</v>
      </c>
      <c r="K17" s="32">
        <v>0.1</v>
      </c>
      <c r="L17" s="22">
        <v>10904</v>
      </c>
      <c r="M17" s="32">
        <v>2.9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 outlineLevel="1" x14ac:dyDescent="0.3">
      <c r="A18" s="3" t="s">
        <v>76</v>
      </c>
      <c r="B18" s="3" t="s">
        <v>77</v>
      </c>
      <c r="C18" s="23">
        <v>592725</v>
      </c>
      <c r="D18" s="22">
        <v>456460</v>
      </c>
      <c r="E18" s="32">
        <v>77</v>
      </c>
      <c r="F18" s="22">
        <v>436668</v>
      </c>
      <c r="G18" s="32">
        <v>95.7</v>
      </c>
      <c r="H18" s="22">
        <v>16108</v>
      </c>
      <c r="I18" s="32">
        <v>3.5</v>
      </c>
      <c r="J18" s="22">
        <v>3685</v>
      </c>
      <c r="K18" s="32">
        <v>0.8</v>
      </c>
      <c r="L18" s="22">
        <v>136265</v>
      </c>
      <c r="M18" s="32">
        <v>23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 outlineLevel="1" x14ac:dyDescent="0.3">
      <c r="A19" s="3" t="s">
        <v>78</v>
      </c>
      <c r="B19" s="3" t="s">
        <v>79</v>
      </c>
      <c r="C19" s="23">
        <v>1066286</v>
      </c>
      <c r="D19" s="22">
        <v>1031661</v>
      </c>
      <c r="E19" s="32">
        <v>96.8</v>
      </c>
      <c r="F19" s="22">
        <v>889057</v>
      </c>
      <c r="G19" s="32">
        <v>86.2</v>
      </c>
      <c r="H19" s="22">
        <v>141470</v>
      </c>
      <c r="I19" s="32">
        <v>13.7</v>
      </c>
      <c r="J19" s="22">
        <v>1135</v>
      </c>
      <c r="K19" s="32">
        <v>0.1</v>
      </c>
      <c r="L19" s="22">
        <v>34625</v>
      </c>
      <c r="M19" s="32">
        <v>3.2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 outlineLevel="1" x14ac:dyDescent="0.3">
      <c r="A20" s="3" t="s">
        <v>80</v>
      </c>
      <c r="B20" s="3" t="s">
        <v>81</v>
      </c>
      <c r="C20" s="23">
        <v>9066670</v>
      </c>
      <c r="D20" s="22">
        <v>8191197</v>
      </c>
      <c r="E20" s="32">
        <v>90.3</v>
      </c>
      <c r="F20" s="22">
        <v>7892986</v>
      </c>
      <c r="G20" s="32">
        <v>96.4</v>
      </c>
      <c r="H20" s="22">
        <v>296479</v>
      </c>
      <c r="I20" s="32">
        <v>3.6</v>
      </c>
      <c r="J20" s="22">
        <v>1732</v>
      </c>
      <c r="K20" s="32">
        <v>0</v>
      </c>
      <c r="L20" s="22">
        <v>875473</v>
      </c>
      <c r="M20" s="32">
        <v>9.6999999999999993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 outlineLevel="1" x14ac:dyDescent="0.3">
      <c r="A21" s="3" t="s">
        <v>82</v>
      </c>
      <c r="B21" s="3" t="s">
        <v>83</v>
      </c>
      <c r="C21" s="23">
        <v>2815131</v>
      </c>
      <c r="D21" s="22">
        <v>2629894</v>
      </c>
      <c r="E21" s="32">
        <v>93.4</v>
      </c>
      <c r="F21" s="22">
        <v>2561179</v>
      </c>
      <c r="G21" s="32">
        <v>97.4</v>
      </c>
      <c r="H21" s="22">
        <v>66105</v>
      </c>
      <c r="I21" s="32">
        <v>2.5</v>
      </c>
      <c r="J21" s="22">
        <v>2609</v>
      </c>
      <c r="K21" s="32">
        <v>0.1</v>
      </c>
      <c r="L21" s="22">
        <v>185237</v>
      </c>
      <c r="M21" s="32">
        <v>6.6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 outlineLevel="1" x14ac:dyDescent="0.3">
      <c r="A22" s="3" t="s">
        <v>84</v>
      </c>
      <c r="B22" s="3" t="s">
        <v>85</v>
      </c>
      <c r="C22" s="23">
        <v>7676376</v>
      </c>
      <c r="D22" s="22">
        <v>7467952</v>
      </c>
      <c r="E22" s="32">
        <v>97.3</v>
      </c>
      <c r="F22" s="22">
        <v>7252354</v>
      </c>
      <c r="G22" s="32">
        <v>97.1</v>
      </c>
      <c r="H22" s="22">
        <v>191778</v>
      </c>
      <c r="I22" s="32">
        <v>2.6</v>
      </c>
      <c r="J22" s="22">
        <v>23820</v>
      </c>
      <c r="K22" s="32">
        <v>0.3</v>
      </c>
      <c r="L22" s="22">
        <v>208424</v>
      </c>
      <c r="M22" s="32">
        <v>2.7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 outlineLevel="1" x14ac:dyDescent="0.3">
      <c r="A23" s="3" t="s">
        <v>86</v>
      </c>
      <c r="B23" s="3" t="s">
        <v>87</v>
      </c>
      <c r="C23" s="23">
        <v>31347119</v>
      </c>
      <c r="D23" s="22">
        <v>28349280</v>
      </c>
      <c r="E23" s="32">
        <v>90.4</v>
      </c>
      <c r="F23" s="22">
        <v>28130335</v>
      </c>
      <c r="G23" s="32">
        <v>99.2</v>
      </c>
      <c r="H23" s="22">
        <v>163128</v>
      </c>
      <c r="I23" s="32">
        <v>0.6</v>
      </c>
      <c r="J23" s="22">
        <v>55818</v>
      </c>
      <c r="K23" s="32">
        <v>0.2</v>
      </c>
      <c r="L23" s="22">
        <v>2997839</v>
      </c>
      <c r="M23" s="32">
        <v>9.6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 outlineLevel="1" x14ac:dyDescent="0.3">
      <c r="A24" s="3" t="s">
        <v>88</v>
      </c>
      <c r="B24" s="3" t="s">
        <v>89</v>
      </c>
      <c r="C24" s="23">
        <v>2520573</v>
      </c>
      <c r="D24" s="22">
        <v>2217517</v>
      </c>
      <c r="E24" s="32">
        <v>88</v>
      </c>
      <c r="F24" s="22">
        <v>2012172</v>
      </c>
      <c r="G24" s="32">
        <v>90.7</v>
      </c>
      <c r="H24" s="22">
        <v>205191</v>
      </c>
      <c r="I24" s="32">
        <v>9.3000000000000007</v>
      </c>
      <c r="J24" s="20">
        <v>155</v>
      </c>
      <c r="K24" s="32">
        <v>0</v>
      </c>
      <c r="L24" s="22">
        <v>303056</v>
      </c>
      <c r="M24" s="32">
        <v>12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 outlineLevel="1" x14ac:dyDescent="0.3">
      <c r="A25" s="3" t="s">
        <v>90</v>
      </c>
      <c r="B25" s="3" t="s">
        <v>91</v>
      </c>
      <c r="C25" s="23">
        <v>1981202</v>
      </c>
      <c r="D25" s="22">
        <v>1701403</v>
      </c>
      <c r="E25" s="32">
        <v>85.9</v>
      </c>
      <c r="F25" s="22">
        <v>1513110</v>
      </c>
      <c r="G25" s="32" t="s">
        <v>1</v>
      </c>
      <c r="H25" s="33" t="s">
        <v>62</v>
      </c>
      <c r="I25" s="32" t="s">
        <v>1</v>
      </c>
      <c r="J25" s="33" t="s">
        <v>62</v>
      </c>
      <c r="K25" s="32" t="s">
        <v>1</v>
      </c>
      <c r="L25" s="22">
        <v>279799</v>
      </c>
      <c r="M25" s="32">
        <v>14.1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 outlineLevel="1" x14ac:dyDescent="0.3">
      <c r="A26" s="3" t="s">
        <v>92</v>
      </c>
      <c r="B26" s="3" t="s">
        <v>93</v>
      </c>
      <c r="C26" s="23">
        <v>1396918</v>
      </c>
      <c r="D26" s="33" t="s">
        <v>62</v>
      </c>
      <c r="E26" s="32" t="s">
        <v>1</v>
      </c>
      <c r="F26" s="33" t="s">
        <v>62</v>
      </c>
      <c r="G26" s="32" t="s">
        <v>1</v>
      </c>
      <c r="H26" s="22">
        <v>47564</v>
      </c>
      <c r="I26" s="32" t="s">
        <v>1</v>
      </c>
      <c r="J26" s="22">
        <v>1673</v>
      </c>
      <c r="K26" s="32" t="s">
        <v>1</v>
      </c>
      <c r="L26" s="33" t="s">
        <v>62</v>
      </c>
      <c r="M26" s="32" t="s">
        <v>1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 outlineLevel="1" x14ac:dyDescent="0.3">
      <c r="A27" s="3" t="s">
        <v>94</v>
      </c>
      <c r="B27" s="3" t="s">
        <v>95</v>
      </c>
      <c r="C27" s="23">
        <v>213451</v>
      </c>
      <c r="D27" s="22">
        <v>210067</v>
      </c>
      <c r="E27" s="32">
        <v>98.4</v>
      </c>
      <c r="F27" s="22">
        <v>177429</v>
      </c>
      <c r="G27" s="32" t="s">
        <v>1</v>
      </c>
      <c r="H27" s="33" t="s">
        <v>62</v>
      </c>
      <c r="I27" s="32" t="s">
        <v>1</v>
      </c>
      <c r="J27" s="33" t="s">
        <v>62</v>
      </c>
      <c r="K27" s="32" t="s">
        <v>1</v>
      </c>
      <c r="L27" s="22">
        <v>3384</v>
      </c>
      <c r="M27" s="32">
        <v>1.6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 outlineLevel="1" x14ac:dyDescent="0.3">
      <c r="A28" s="3" t="s">
        <v>96</v>
      </c>
      <c r="B28" s="3" t="s">
        <v>97</v>
      </c>
      <c r="C28" s="23">
        <v>122993</v>
      </c>
      <c r="D28" s="22">
        <v>122017</v>
      </c>
      <c r="E28" s="32">
        <v>99.2</v>
      </c>
      <c r="F28" s="22">
        <v>100494</v>
      </c>
      <c r="G28" s="32">
        <v>82.4</v>
      </c>
      <c r="H28" s="22">
        <v>21180</v>
      </c>
      <c r="I28" s="32">
        <v>17.399999999999999</v>
      </c>
      <c r="J28" s="20">
        <v>344</v>
      </c>
      <c r="K28" s="32">
        <v>0.3</v>
      </c>
      <c r="L28" s="20">
        <v>976</v>
      </c>
      <c r="M28" s="32">
        <v>0.8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 outlineLevel="1" x14ac:dyDescent="0.3">
      <c r="A29" s="3" t="s">
        <v>99</v>
      </c>
      <c r="B29" s="3" t="s">
        <v>100</v>
      </c>
      <c r="C29" s="23">
        <v>4457611</v>
      </c>
      <c r="D29" s="22">
        <v>4305821</v>
      </c>
      <c r="E29" s="32">
        <v>96.6</v>
      </c>
      <c r="F29" s="22">
        <v>4056131</v>
      </c>
      <c r="G29" s="32">
        <v>94.2</v>
      </c>
      <c r="H29" s="22">
        <v>244712</v>
      </c>
      <c r="I29" s="32">
        <v>5.7</v>
      </c>
      <c r="J29" s="22">
        <v>4978</v>
      </c>
      <c r="K29" s="32">
        <v>0.1</v>
      </c>
      <c r="L29" s="22">
        <v>151790</v>
      </c>
      <c r="M29" s="32">
        <v>3.4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 outlineLevel="1" x14ac:dyDescent="0.3">
      <c r="A30" s="3" t="s">
        <v>150</v>
      </c>
      <c r="B30" s="3" t="s">
        <v>151</v>
      </c>
      <c r="C30" s="23">
        <v>3577760</v>
      </c>
      <c r="D30" s="22">
        <v>3462330</v>
      </c>
      <c r="E30" s="32">
        <v>96.8</v>
      </c>
      <c r="F30" s="22">
        <v>3285510</v>
      </c>
      <c r="G30" s="32">
        <v>94.9</v>
      </c>
      <c r="H30" s="22">
        <v>173062</v>
      </c>
      <c r="I30" s="32">
        <v>5</v>
      </c>
      <c r="J30" s="22">
        <v>3757</v>
      </c>
      <c r="K30" s="32">
        <v>0.1</v>
      </c>
      <c r="L30" s="22">
        <v>115431</v>
      </c>
      <c r="M30" s="32">
        <v>3.2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 outlineLevel="1" x14ac:dyDescent="0.3">
      <c r="A31" s="3" t="s">
        <v>101</v>
      </c>
      <c r="B31" s="3" t="s">
        <v>102</v>
      </c>
      <c r="C31" s="23">
        <v>351124</v>
      </c>
      <c r="D31" s="22">
        <v>351124</v>
      </c>
      <c r="E31" s="32">
        <v>100</v>
      </c>
      <c r="F31" s="22">
        <v>349133</v>
      </c>
      <c r="G31" s="32">
        <v>99.4</v>
      </c>
      <c r="H31" s="22">
        <v>1991</v>
      </c>
      <c r="I31" s="32">
        <v>0.6</v>
      </c>
      <c r="J31" s="33" t="s">
        <v>149</v>
      </c>
      <c r="K31" s="32" t="s">
        <v>149</v>
      </c>
      <c r="L31" s="33" t="s">
        <v>149</v>
      </c>
      <c r="M31" s="32" t="s">
        <v>149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 outlineLevel="1" x14ac:dyDescent="0.3">
      <c r="A32" s="3" t="s">
        <v>103</v>
      </c>
      <c r="B32" s="3" t="s">
        <v>104</v>
      </c>
      <c r="C32" s="23">
        <v>6058265</v>
      </c>
      <c r="D32" s="22">
        <v>5492036</v>
      </c>
      <c r="E32" s="32">
        <v>90.7</v>
      </c>
      <c r="F32" s="22">
        <v>4592556</v>
      </c>
      <c r="G32" s="32">
        <v>83.6</v>
      </c>
      <c r="H32" s="22">
        <v>879633</v>
      </c>
      <c r="I32" s="32">
        <v>16</v>
      </c>
      <c r="J32" s="22">
        <v>19847</v>
      </c>
      <c r="K32" s="32">
        <v>0.4</v>
      </c>
      <c r="L32" s="22">
        <v>566229</v>
      </c>
      <c r="M32" s="32">
        <v>9.3000000000000007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 outlineLevel="1" x14ac:dyDescent="0.3">
      <c r="A33" s="3" t="s">
        <v>105</v>
      </c>
      <c r="B33" s="3" t="s">
        <v>106</v>
      </c>
      <c r="C33" s="23">
        <v>2254783</v>
      </c>
      <c r="D33" s="22">
        <v>2221753</v>
      </c>
      <c r="E33" s="32">
        <v>98.5</v>
      </c>
      <c r="F33" s="22">
        <v>2116276</v>
      </c>
      <c r="G33" s="32">
        <v>95.3</v>
      </c>
      <c r="H33" s="22">
        <v>101828</v>
      </c>
      <c r="I33" s="32">
        <v>4.5999999999999996</v>
      </c>
      <c r="J33" s="22">
        <v>3649</v>
      </c>
      <c r="K33" s="32">
        <v>0.2</v>
      </c>
      <c r="L33" s="22">
        <v>33030</v>
      </c>
      <c r="M33" s="32">
        <v>1.5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 outlineLevel="1" x14ac:dyDescent="0.3">
      <c r="A34" s="3" t="s">
        <v>107</v>
      </c>
      <c r="B34" s="3" t="s">
        <v>108</v>
      </c>
      <c r="C34" s="23">
        <v>3493881</v>
      </c>
      <c r="D34" s="22">
        <v>2967948</v>
      </c>
      <c r="E34" s="32">
        <v>84.9</v>
      </c>
      <c r="F34" s="22">
        <v>2223744</v>
      </c>
      <c r="G34" s="32">
        <v>74.900000000000006</v>
      </c>
      <c r="H34" s="22">
        <v>729506</v>
      </c>
      <c r="I34" s="32">
        <v>24.6</v>
      </c>
      <c r="J34" s="22">
        <v>14698</v>
      </c>
      <c r="K34" s="32">
        <v>0.5</v>
      </c>
      <c r="L34" s="22">
        <v>525932</v>
      </c>
      <c r="M34" s="32">
        <v>15.1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 outlineLevel="1" x14ac:dyDescent="0.3">
      <c r="A35" s="3" t="s">
        <v>109</v>
      </c>
      <c r="B35" s="3" t="s">
        <v>110</v>
      </c>
      <c r="C35" s="23">
        <v>467317</v>
      </c>
      <c r="D35" s="22">
        <v>443366</v>
      </c>
      <c r="E35" s="32">
        <v>94.9</v>
      </c>
      <c r="F35" s="22">
        <v>158656</v>
      </c>
      <c r="G35" s="32">
        <v>35.799999999999997</v>
      </c>
      <c r="H35" s="22">
        <v>283354</v>
      </c>
      <c r="I35" s="32">
        <v>63.9</v>
      </c>
      <c r="J35" s="22">
        <v>1356</v>
      </c>
      <c r="K35" s="32">
        <v>0.3</v>
      </c>
      <c r="L35" s="22">
        <v>23951</v>
      </c>
      <c r="M35" s="32">
        <v>5.0999999999999996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 outlineLevel="1" x14ac:dyDescent="0.3">
      <c r="A36" s="3" t="s">
        <v>111</v>
      </c>
      <c r="B36" s="3" t="s">
        <v>112</v>
      </c>
      <c r="C36" s="23">
        <v>821255</v>
      </c>
      <c r="D36" s="33" t="s">
        <v>62</v>
      </c>
      <c r="E36" s="32" t="s">
        <v>1</v>
      </c>
      <c r="F36" s="22">
        <v>640843</v>
      </c>
      <c r="G36" s="32" t="s">
        <v>1</v>
      </c>
      <c r="H36" s="33" t="s">
        <v>62</v>
      </c>
      <c r="I36" s="32" t="s">
        <v>1</v>
      </c>
      <c r="J36" s="22">
        <v>2672</v>
      </c>
      <c r="K36" s="32" t="s">
        <v>1</v>
      </c>
      <c r="L36" s="33" t="s">
        <v>62</v>
      </c>
      <c r="M36" s="32" t="s">
        <v>1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0.100000000000001" customHeight="1" x14ac:dyDescent="0.3">
      <c r="A37" s="51" t="s">
        <v>152</v>
      </c>
      <c r="B37" s="51" t="s">
        <v>1</v>
      </c>
      <c r="C37" s="55" t="s">
        <v>1</v>
      </c>
      <c r="D37" s="54" t="s">
        <v>1</v>
      </c>
      <c r="E37" s="55" t="s">
        <v>1</v>
      </c>
      <c r="F37" s="54" t="s">
        <v>1</v>
      </c>
      <c r="G37" s="55" t="s">
        <v>1</v>
      </c>
      <c r="H37" s="54" t="s">
        <v>1</v>
      </c>
      <c r="I37" s="55" t="s">
        <v>1</v>
      </c>
      <c r="J37" s="54" t="s">
        <v>1</v>
      </c>
      <c r="K37" s="55" t="s">
        <v>1</v>
      </c>
      <c r="L37" s="54" t="s">
        <v>1</v>
      </c>
      <c r="M37" s="55" t="s">
        <v>1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 outlineLevel="1" x14ac:dyDescent="0.3">
      <c r="A38" s="44" t="s">
        <v>153</v>
      </c>
      <c r="B38" s="44" t="s">
        <v>1</v>
      </c>
      <c r="C38" s="23">
        <v>65585650</v>
      </c>
      <c r="D38" s="22">
        <v>58985197</v>
      </c>
      <c r="E38" s="32">
        <v>89.9</v>
      </c>
      <c r="F38" s="22">
        <v>57799753</v>
      </c>
      <c r="G38" s="32">
        <v>98</v>
      </c>
      <c r="H38" s="22">
        <v>1101819</v>
      </c>
      <c r="I38" s="32">
        <v>1.9</v>
      </c>
      <c r="J38" s="22">
        <v>83626</v>
      </c>
      <c r="K38" s="32">
        <v>0.1</v>
      </c>
      <c r="L38" s="22">
        <v>6600453</v>
      </c>
      <c r="M38" s="32">
        <v>10.1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 outlineLevel="1" x14ac:dyDescent="0.3">
      <c r="A39" s="44" t="s">
        <v>154</v>
      </c>
      <c r="B39" s="44" t="s">
        <v>1</v>
      </c>
      <c r="C39" s="23">
        <v>19957347</v>
      </c>
      <c r="D39" s="22">
        <v>16915386</v>
      </c>
      <c r="E39" s="32">
        <v>84.8</v>
      </c>
      <c r="F39" s="22">
        <v>16264442</v>
      </c>
      <c r="G39" s="32">
        <v>96.2</v>
      </c>
      <c r="H39" s="22">
        <v>648857</v>
      </c>
      <c r="I39" s="32">
        <v>3.8</v>
      </c>
      <c r="J39" s="22">
        <v>2088</v>
      </c>
      <c r="K39" s="32">
        <v>0</v>
      </c>
      <c r="L39" s="22">
        <v>3041961</v>
      </c>
      <c r="M39" s="32">
        <v>15.2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 outlineLevel="1" x14ac:dyDescent="0.3">
      <c r="A40" s="44" t="s">
        <v>155</v>
      </c>
      <c r="B40" s="44" t="s">
        <v>1</v>
      </c>
      <c r="C40" s="23">
        <v>45628303</v>
      </c>
      <c r="D40" s="22">
        <v>42069811</v>
      </c>
      <c r="E40" s="32">
        <v>92.2</v>
      </c>
      <c r="F40" s="22">
        <v>41535311</v>
      </c>
      <c r="G40" s="32">
        <v>98.7</v>
      </c>
      <c r="H40" s="22">
        <v>452962</v>
      </c>
      <c r="I40" s="32">
        <v>1.1000000000000001</v>
      </c>
      <c r="J40" s="22">
        <v>81539</v>
      </c>
      <c r="K40" s="32">
        <v>0.2</v>
      </c>
      <c r="L40" s="22">
        <v>3558492</v>
      </c>
      <c r="M40" s="32">
        <v>7.8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 outlineLevel="1" x14ac:dyDescent="0.3">
      <c r="A41" s="44" t="s">
        <v>156</v>
      </c>
      <c r="B41" s="44" t="s">
        <v>1</v>
      </c>
      <c r="C41" s="23">
        <v>9849914</v>
      </c>
      <c r="D41" s="22">
        <v>9153064</v>
      </c>
      <c r="E41" s="32">
        <v>92.9</v>
      </c>
      <c r="F41" s="22">
        <v>8087437</v>
      </c>
      <c r="G41" s="32">
        <v>88.4</v>
      </c>
      <c r="H41" s="22">
        <v>1043063</v>
      </c>
      <c r="I41" s="32">
        <v>11.4</v>
      </c>
      <c r="J41" s="22">
        <v>22564</v>
      </c>
      <c r="K41" s="32">
        <v>0.2</v>
      </c>
      <c r="L41" s="22">
        <v>696849</v>
      </c>
      <c r="M41" s="32">
        <v>7.1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 outlineLevel="1" x14ac:dyDescent="0.3">
      <c r="A42" s="44" t="s">
        <v>157</v>
      </c>
      <c r="B42" s="44" t="s">
        <v>1</v>
      </c>
      <c r="C42" s="23">
        <v>8826701</v>
      </c>
      <c r="D42" s="22">
        <v>8270864</v>
      </c>
      <c r="E42" s="32">
        <v>93.7</v>
      </c>
      <c r="F42" s="22">
        <v>7753832</v>
      </c>
      <c r="G42" s="32">
        <v>93.7</v>
      </c>
      <c r="H42" s="22">
        <v>500309</v>
      </c>
      <c r="I42" s="32">
        <v>6</v>
      </c>
      <c r="J42" s="22">
        <v>16724</v>
      </c>
      <c r="K42" s="32">
        <v>0.2</v>
      </c>
      <c r="L42" s="22">
        <v>555837</v>
      </c>
      <c r="M42" s="32">
        <v>6.3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0.100000000000001" customHeight="1" x14ac:dyDescent="0.3">
      <c r="A43" s="51" t="s">
        <v>158</v>
      </c>
      <c r="B43" s="51" t="s">
        <v>1</v>
      </c>
      <c r="C43" s="55" t="s">
        <v>1</v>
      </c>
      <c r="D43" s="54" t="s">
        <v>1</v>
      </c>
      <c r="E43" s="55" t="s">
        <v>1</v>
      </c>
      <c r="F43" s="54" t="s">
        <v>1</v>
      </c>
      <c r="G43" s="55" t="s">
        <v>1</v>
      </c>
      <c r="H43" s="54" t="s">
        <v>1</v>
      </c>
      <c r="I43" s="55" t="s">
        <v>1</v>
      </c>
      <c r="J43" s="54" t="s">
        <v>1</v>
      </c>
      <c r="K43" s="55" t="s">
        <v>1</v>
      </c>
      <c r="L43" s="54" t="s">
        <v>1</v>
      </c>
      <c r="M43" s="55" t="s">
        <v>1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 outlineLevel="1" x14ac:dyDescent="0.3">
      <c r="A44" s="44" t="s">
        <v>159</v>
      </c>
      <c r="B44" s="44" t="s">
        <v>1</v>
      </c>
      <c r="C44" s="23">
        <v>1197192</v>
      </c>
      <c r="D44" s="22">
        <v>1126317</v>
      </c>
      <c r="E44" s="32">
        <v>94.1</v>
      </c>
      <c r="F44" s="22">
        <v>701923</v>
      </c>
      <c r="G44" s="32">
        <v>62.3</v>
      </c>
      <c r="H44" s="22">
        <v>416711</v>
      </c>
      <c r="I44" s="32">
        <v>37</v>
      </c>
      <c r="J44" s="22">
        <v>7684</v>
      </c>
      <c r="K44" s="32">
        <v>0.7</v>
      </c>
      <c r="L44" s="22">
        <v>70875</v>
      </c>
      <c r="M44" s="32">
        <v>5.9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 outlineLevel="1" x14ac:dyDescent="0.3">
      <c r="A45" s="44" t="s">
        <v>160</v>
      </c>
      <c r="B45" s="44" t="s">
        <v>1</v>
      </c>
      <c r="C45" s="23">
        <v>1488656</v>
      </c>
      <c r="D45" s="22">
        <v>1386412</v>
      </c>
      <c r="E45" s="32">
        <v>93.1</v>
      </c>
      <c r="F45" s="22">
        <v>1059067</v>
      </c>
      <c r="G45" s="32">
        <v>76.400000000000006</v>
      </c>
      <c r="H45" s="22">
        <v>320170</v>
      </c>
      <c r="I45" s="32">
        <v>23.1</v>
      </c>
      <c r="J45" s="22">
        <v>7175</v>
      </c>
      <c r="K45" s="32">
        <v>0.5</v>
      </c>
      <c r="L45" s="22">
        <v>102244</v>
      </c>
      <c r="M45" s="32">
        <v>6.9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 outlineLevel="1" x14ac:dyDescent="0.3">
      <c r="A46" s="44" t="s">
        <v>161</v>
      </c>
      <c r="B46" s="44" t="s">
        <v>1</v>
      </c>
      <c r="C46" s="23">
        <v>1468016</v>
      </c>
      <c r="D46" s="22">
        <v>1378245</v>
      </c>
      <c r="E46" s="32">
        <v>93.9</v>
      </c>
      <c r="F46" s="22">
        <v>1107465</v>
      </c>
      <c r="G46" s="32">
        <v>80.400000000000006</v>
      </c>
      <c r="H46" s="22">
        <v>263502</v>
      </c>
      <c r="I46" s="32">
        <v>19.100000000000001</v>
      </c>
      <c r="J46" s="22">
        <v>7278</v>
      </c>
      <c r="K46" s="32">
        <v>0.5</v>
      </c>
      <c r="L46" s="22">
        <v>89771</v>
      </c>
      <c r="M46" s="32">
        <v>6.1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 outlineLevel="1" x14ac:dyDescent="0.3">
      <c r="A47" s="44" t="s">
        <v>162</v>
      </c>
      <c r="B47" s="44" t="s">
        <v>1</v>
      </c>
      <c r="C47" s="23">
        <v>3062532</v>
      </c>
      <c r="D47" s="22">
        <v>2851100</v>
      </c>
      <c r="E47" s="32">
        <v>93.1</v>
      </c>
      <c r="F47" s="22">
        <v>2543488</v>
      </c>
      <c r="G47" s="32">
        <v>89.2</v>
      </c>
      <c r="H47" s="22">
        <v>301101</v>
      </c>
      <c r="I47" s="32">
        <v>10.6</v>
      </c>
      <c r="J47" s="22">
        <v>6511</v>
      </c>
      <c r="K47" s="32">
        <v>0.2</v>
      </c>
      <c r="L47" s="22">
        <v>211432</v>
      </c>
      <c r="M47" s="32">
        <v>6.9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 outlineLevel="1" x14ac:dyDescent="0.3">
      <c r="A48" s="44" t="s">
        <v>163</v>
      </c>
      <c r="B48" s="44" t="s">
        <v>1</v>
      </c>
      <c r="C48" s="23">
        <v>3584561</v>
      </c>
      <c r="D48" s="22">
        <v>3298177</v>
      </c>
      <c r="E48" s="32">
        <v>92</v>
      </c>
      <c r="F48" s="22">
        <v>3111978</v>
      </c>
      <c r="G48" s="32">
        <v>94.4</v>
      </c>
      <c r="H48" s="22">
        <v>179114</v>
      </c>
      <c r="I48" s="32">
        <v>5.4</v>
      </c>
      <c r="J48" s="22">
        <v>7085</v>
      </c>
      <c r="K48" s="32">
        <v>0.2</v>
      </c>
      <c r="L48" s="22">
        <v>286384</v>
      </c>
      <c r="M48" s="32">
        <v>8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 outlineLevel="1" x14ac:dyDescent="0.3">
      <c r="A49" s="44" t="s">
        <v>164</v>
      </c>
      <c r="B49" s="44" t="s">
        <v>1</v>
      </c>
      <c r="C49" s="23">
        <v>4427860</v>
      </c>
      <c r="D49" s="22">
        <v>4116147</v>
      </c>
      <c r="E49" s="32">
        <v>93</v>
      </c>
      <c r="F49" s="22">
        <v>4002376</v>
      </c>
      <c r="G49" s="32">
        <v>97.2</v>
      </c>
      <c r="H49" s="22">
        <v>109721</v>
      </c>
      <c r="I49" s="32">
        <v>2.7</v>
      </c>
      <c r="J49" s="22">
        <v>4049</v>
      </c>
      <c r="K49" s="32">
        <v>0.1</v>
      </c>
      <c r="L49" s="22">
        <v>311713</v>
      </c>
      <c r="M49" s="32">
        <v>7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 outlineLevel="1" x14ac:dyDescent="0.3">
      <c r="A50" s="44" t="s">
        <v>165</v>
      </c>
      <c r="B50" s="44" t="s">
        <v>1</v>
      </c>
      <c r="C50" s="23">
        <v>6776359</v>
      </c>
      <c r="D50" s="22">
        <v>5977937</v>
      </c>
      <c r="E50" s="32">
        <v>88.2</v>
      </c>
      <c r="F50" s="22">
        <v>5708989</v>
      </c>
      <c r="G50" s="32">
        <v>95.5</v>
      </c>
      <c r="H50" s="22">
        <v>265295</v>
      </c>
      <c r="I50" s="32">
        <v>4.4000000000000004</v>
      </c>
      <c r="J50" s="22">
        <v>3652</v>
      </c>
      <c r="K50" s="32">
        <v>0.1</v>
      </c>
      <c r="L50" s="22">
        <v>798423</v>
      </c>
      <c r="M50" s="32">
        <v>11.8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 outlineLevel="1" x14ac:dyDescent="0.3">
      <c r="A51" s="44" t="s">
        <v>166</v>
      </c>
      <c r="B51" s="44" t="s">
        <v>1</v>
      </c>
      <c r="C51" s="23">
        <v>8927530</v>
      </c>
      <c r="D51" s="22">
        <v>7866107</v>
      </c>
      <c r="E51" s="32">
        <v>88.1</v>
      </c>
      <c r="F51" s="22">
        <v>7723291</v>
      </c>
      <c r="G51" s="32">
        <v>98.2</v>
      </c>
      <c r="H51" s="22">
        <v>141151</v>
      </c>
      <c r="I51" s="32">
        <v>1.8</v>
      </c>
      <c r="J51" s="22">
        <v>1664</v>
      </c>
      <c r="K51" s="32">
        <v>0</v>
      </c>
      <c r="L51" s="22">
        <v>1061423</v>
      </c>
      <c r="M51" s="32">
        <v>11.9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 outlineLevel="1" x14ac:dyDescent="0.3">
      <c r="A52" s="44" t="s">
        <v>167</v>
      </c>
      <c r="B52" s="44" t="s">
        <v>1</v>
      </c>
      <c r="C52" s="23">
        <v>10021079</v>
      </c>
      <c r="D52" s="22">
        <v>8335040</v>
      </c>
      <c r="E52" s="32">
        <v>83.2</v>
      </c>
      <c r="F52" s="22">
        <v>8215123</v>
      </c>
      <c r="G52" s="32">
        <v>98.6</v>
      </c>
      <c r="H52" s="22">
        <v>119587</v>
      </c>
      <c r="I52" s="32">
        <v>1.4</v>
      </c>
      <c r="J52" s="20">
        <v>330</v>
      </c>
      <c r="K52" s="32">
        <v>0</v>
      </c>
      <c r="L52" s="22">
        <v>1686040</v>
      </c>
      <c r="M52" s="32">
        <v>16.8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 outlineLevel="1" x14ac:dyDescent="0.3">
      <c r="A53" s="44" t="s">
        <v>168</v>
      </c>
      <c r="B53" s="44" t="s">
        <v>1</v>
      </c>
      <c r="C53" s="23">
        <v>43308481</v>
      </c>
      <c r="D53" s="22">
        <v>40073645</v>
      </c>
      <c r="E53" s="32">
        <v>92.5</v>
      </c>
      <c r="F53" s="22">
        <v>39467321</v>
      </c>
      <c r="G53" s="32">
        <v>98.5</v>
      </c>
      <c r="H53" s="22">
        <v>528839</v>
      </c>
      <c r="I53" s="32">
        <v>1.3</v>
      </c>
      <c r="J53" s="22">
        <v>77485</v>
      </c>
      <c r="K53" s="32">
        <v>0.2</v>
      </c>
      <c r="L53" s="22">
        <v>3234835</v>
      </c>
      <c r="M53" s="32">
        <v>7.5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0.100000000000001" customHeight="1" x14ac:dyDescent="0.3">
      <c r="A54" s="56" t="s">
        <v>4</v>
      </c>
      <c r="B54" s="56" t="s">
        <v>1</v>
      </c>
      <c r="C54" s="27">
        <v>84262265</v>
      </c>
      <c r="D54" s="27">
        <v>76409126</v>
      </c>
      <c r="E54" s="34">
        <v>90.7</v>
      </c>
      <c r="F54" s="27">
        <v>73641021</v>
      </c>
      <c r="G54" s="34">
        <v>96.4</v>
      </c>
      <c r="H54" s="27">
        <v>2645191</v>
      </c>
      <c r="I54" s="34">
        <v>3.5</v>
      </c>
      <c r="J54" s="27">
        <v>122914</v>
      </c>
      <c r="K54" s="34">
        <v>0.2</v>
      </c>
      <c r="L54" s="27">
        <v>7853139</v>
      </c>
      <c r="M54" s="34">
        <v>9.3000000000000007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4.5" customHeight="1" x14ac:dyDescent="0.3">
      <c r="A55" s="57" t="s">
        <v>1</v>
      </c>
      <c r="B55" s="57" t="s">
        <v>1</v>
      </c>
      <c r="C55" s="12" t="s">
        <v>1</v>
      </c>
      <c r="D55" s="12" t="s">
        <v>1</v>
      </c>
      <c r="E55" s="12" t="s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 t="s">
        <v>1</v>
      </c>
      <c r="L55" s="12" t="s">
        <v>1</v>
      </c>
      <c r="M55" s="12" t="s">
        <v>1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4.5" customHeight="1" x14ac:dyDescent="0.3">
      <c r="A56" s="47" t="s">
        <v>1</v>
      </c>
      <c r="B56" s="47" t="s">
        <v>1</v>
      </c>
      <c r="C56" s="47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3.5" customHeight="1" x14ac:dyDescent="0.3">
      <c r="A57" s="49" t="s">
        <v>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9" t="s">
        <v>1</v>
      </c>
      <c r="K57" s="49" t="s">
        <v>1</v>
      </c>
      <c r="L57" s="49" t="s">
        <v>1</v>
      </c>
      <c r="M57" s="49" t="s">
        <v>1</v>
      </c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3.5" customHeight="1" x14ac:dyDescent="0.3">
      <c r="A58" s="49" t="s">
        <v>169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9" t="s">
        <v>1</v>
      </c>
      <c r="M58" s="49" t="s">
        <v>1</v>
      </c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3.5" customHeight="1" x14ac:dyDescent="0.3">
      <c r="A59" s="49" t="s">
        <v>170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9" t="s">
        <v>1</v>
      </c>
      <c r="M59" s="49" t="s">
        <v>1</v>
      </c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3.5" customHeight="1" x14ac:dyDescent="0.3">
      <c r="A60" s="49" t="s">
        <v>180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9" t="s">
        <v>1</v>
      </c>
      <c r="M60" s="49" t="s">
        <v>1</v>
      </c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3.5" customHeight="1" x14ac:dyDescent="0.3">
      <c r="A61" s="49" t="s">
        <v>171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9" t="s">
        <v>1</v>
      </c>
      <c r="M61" s="49" t="s">
        <v>1</v>
      </c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3.5" customHeight="1" x14ac:dyDescent="0.3">
      <c r="A62" s="49" t="s">
        <v>22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9" t="s">
        <v>1</v>
      </c>
      <c r="M62" s="49" t="s">
        <v>1</v>
      </c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3.5" customHeight="1" x14ac:dyDescent="0.3">
      <c r="A63" s="49" t="s">
        <v>37</v>
      </c>
      <c r="B63" s="49" t="s">
        <v>1</v>
      </c>
      <c r="C63" s="49" t="s">
        <v>1</v>
      </c>
      <c r="D63" s="49" t="s">
        <v>1</v>
      </c>
      <c r="E63" s="49" t="s">
        <v>1</v>
      </c>
      <c r="F63" s="49" t="s">
        <v>1</v>
      </c>
      <c r="G63" s="49" t="s">
        <v>1</v>
      </c>
      <c r="H63" s="49" t="s">
        <v>1</v>
      </c>
      <c r="I63" s="49" t="s">
        <v>1</v>
      </c>
      <c r="J63" s="49" t="s">
        <v>1</v>
      </c>
      <c r="K63" s="49" t="s">
        <v>1</v>
      </c>
      <c r="L63" s="49" t="s">
        <v>1</v>
      </c>
      <c r="M63" s="49" t="s">
        <v>1</v>
      </c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</sheetData>
  <mergeCells count="38">
    <mergeCell ref="A61:Z61"/>
    <mergeCell ref="A62:Z62"/>
    <mergeCell ref="A63:Z63"/>
    <mergeCell ref="A56:Z56"/>
    <mergeCell ref="A57:Z57"/>
    <mergeCell ref="A58:Z58"/>
    <mergeCell ref="A59:Z59"/>
    <mergeCell ref="A60:Z60"/>
    <mergeCell ref="A54:B54"/>
    <mergeCell ref="A55:B55"/>
    <mergeCell ref="A1:M1"/>
    <mergeCell ref="A2:B5"/>
    <mergeCell ref="C2:M2"/>
    <mergeCell ref="C3:C4"/>
    <mergeCell ref="D3:E4"/>
    <mergeCell ref="F3:K3"/>
    <mergeCell ref="L3:M4"/>
    <mergeCell ref="F4:G4"/>
    <mergeCell ref="H4:I4"/>
    <mergeCell ref="J4:K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6:M6"/>
    <mergeCell ref="A37:M37"/>
    <mergeCell ref="A43:M43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3"/>
  <sheetViews>
    <sheetView showGridLines="0" zoomScaleNormal="100" workbookViewId="0">
      <pane ySplit="5" topLeftCell="A6" activePane="bottomLeft" state="frozen"/>
      <selection pane="bottomLeft" sqref="A1:O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 outlineLevel="1"/>
    <col min="11" max="11" width="7.7109375" customWidth="1" outlineLevel="1"/>
    <col min="12" max="12" width="14.7109375" customWidth="1" outlineLevel="1"/>
    <col min="13" max="13" width="7.7109375" customWidth="1" outlineLevel="1"/>
    <col min="14" max="14" width="14.7109375" customWidth="1" outlineLevel="1"/>
    <col min="15" max="15" width="7.7109375" customWidth="1" outlineLevel="1"/>
  </cols>
  <sheetData>
    <row r="1" spans="1:28" ht="20.100000000000001" customHeight="1" x14ac:dyDescent="0.3">
      <c r="A1" s="46" t="s">
        <v>181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46" t="s">
        <v>1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20.100000000000001" customHeight="1" x14ac:dyDescent="0.3">
      <c r="A2" s="52" t="s">
        <v>362</v>
      </c>
      <c r="B2" s="52" t="s">
        <v>1</v>
      </c>
      <c r="C2" s="48" t="s">
        <v>34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48" t="s">
        <v>1</v>
      </c>
      <c r="O2" s="48" t="s">
        <v>1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20.100000000000001" customHeight="1" x14ac:dyDescent="0.3">
      <c r="A3" s="52" t="s">
        <v>140</v>
      </c>
      <c r="B3" s="52" t="s">
        <v>1</v>
      </c>
      <c r="C3" s="48" t="s">
        <v>182</v>
      </c>
      <c r="D3" s="48" t="s">
        <v>143</v>
      </c>
      <c r="E3" s="48" t="s">
        <v>1</v>
      </c>
      <c r="F3" s="48" t="s">
        <v>142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</v>
      </c>
      <c r="M3" s="48" t="s">
        <v>1</v>
      </c>
      <c r="N3" s="48" t="s">
        <v>1</v>
      </c>
      <c r="O3" s="48" t="s">
        <v>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20.100000000000001" customHeight="1" x14ac:dyDescent="0.3">
      <c r="A4" s="52" t="s">
        <v>173</v>
      </c>
      <c r="B4" s="52" t="s">
        <v>1</v>
      </c>
      <c r="C4" s="48" t="s">
        <v>1</v>
      </c>
      <c r="D4" s="48" t="s">
        <v>1</v>
      </c>
      <c r="E4" s="48" t="s">
        <v>1</v>
      </c>
      <c r="F4" s="50" t="s">
        <v>174</v>
      </c>
      <c r="G4" s="50" t="s">
        <v>1</v>
      </c>
      <c r="H4" s="50" t="s">
        <v>175</v>
      </c>
      <c r="I4" s="50" t="s">
        <v>1</v>
      </c>
      <c r="J4" s="50" t="s">
        <v>176</v>
      </c>
      <c r="K4" s="50" t="s">
        <v>1</v>
      </c>
      <c r="L4" s="50" t="s">
        <v>177</v>
      </c>
      <c r="M4" s="50" t="s">
        <v>1</v>
      </c>
      <c r="N4" s="50" t="s">
        <v>178</v>
      </c>
      <c r="O4" s="50" t="s">
        <v>1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20.100000000000001" customHeight="1" x14ac:dyDescent="0.3">
      <c r="A5" s="52" t="s">
        <v>1</v>
      </c>
      <c r="B5" s="52" t="s">
        <v>1</v>
      </c>
      <c r="C5" s="14" t="s">
        <v>148</v>
      </c>
      <c r="D5" s="14" t="s">
        <v>148</v>
      </c>
      <c r="E5" s="14" t="s">
        <v>16</v>
      </c>
      <c r="F5" s="14" t="s">
        <v>148</v>
      </c>
      <c r="G5" s="14" t="s">
        <v>16</v>
      </c>
      <c r="H5" s="14" t="s">
        <v>148</v>
      </c>
      <c r="I5" s="14" t="s">
        <v>16</v>
      </c>
      <c r="J5" s="14" t="s">
        <v>148</v>
      </c>
      <c r="K5" s="14" t="s">
        <v>16</v>
      </c>
      <c r="L5" s="14" t="s">
        <v>148</v>
      </c>
      <c r="M5" s="14" t="s">
        <v>16</v>
      </c>
      <c r="N5" s="14" t="s">
        <v>148</v>
      </c>
      <c r="O5" s="14" t="s">
        <v>16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47" t="s">
        <v>1</v>
      </c>
      <c r="K6" s="47" t="s">
        <v>1</v>
      </c>
      <c r="L6" s="47" t="s">
        <v>1</v>
      </c>
      <c r="M6" s="47" t="s">
        <v>1</v>
      </c>
      <c r="N6" s="47" t="s">
        <v>1</v>
      </c>
      <c r="O6" s="47" t="s">
        <v>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3.5" customHeight="1" outlineLevel="1" x14ac:dyDescent="0.3">
      <c r="A7" s="3" t="s">
        <v>44</v>
      </c>
      <c r="B7" s="3" t="s">
        <v>45</v>
      </c>
      <c r="C7" s="23">
        <v>284020</v>
      </c>
      <c r="D7" s="22">
        <v>10298</v>
      </c>
      <c r="E7" s="21">
        <v>3.6</v>
      </c>
      <c r="F7" s="22">
        <v>9762</v>
      </c>
      <c r="G7" s="24" t="s">
        <v>1</v>
      </c>
      <c r="H7" s="33" t="s">
        <v>62</v>
      </c>
      <c r="I7" s="24" t="s">
        <v>1</v>
      </c>
      <c r="J7" s="33" t="s">
        <v>62</v>
      </c>
      <c r="K7" s="24" t="s">
        <v>1</v>
      </c>
      <c r="L7" s="33" t="s">
        <v>149</v>
      </c>
      <c r="M7" s="24" t="s">
        <v>1</v>
      </c>
      <c r="N7" s="33" t="s">
        <v>149</v>
      </c>
      <c r="O7" s="24" t="s">
        <v>1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3.5" customHeight="1" outlineLevel="1" x14ac:dyDescent="0.3">
      <c r="A8" s="3" t="s">
        <v>46</v>
      </c>
      <c r="B8" s="3" t="s">
        <v>47</v>
      </c>
      <c r="C8" s="23">
        <v>22471</v>
      </c>
      <c r="D8" s="33" t="s">
        <v>62</v>
      </c>
      <c r="E8" s="24" t="s">
        <v>1</v>
      </c>
      <c r="F8" s="33" t="s">
        <v>62</v>
      </c>
      <c r="G8" s="24" t="s">
        <v>1</v>
      </c>
      <c r="H8" s="33" t="s">
        <v>62</v>
      </c>
      <c r="I8" s="24" t="s">
        <v>1</v>
      </c>
      <c r="J8" s="20">
        <v>12</v>
      </c>
      <c r="K8" s="24" t="s">
        <v>1</v>
      </c>
      <c r="L8" s="33" t="s">
        <v>149</v>
      </c>
      <c r="M8" s="24" t="s">
        <v>1</v>
      </c>
      <c r="N8" s="33" t="s">
        <v>149</v>
      </c>
      <c r="O8" s="24" t="s">
        <v>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3.5" customHeight="1" outlineLevel="1" x14ac:dyDescent="0.3">
      <c r="A9" s="3" t="s">
        <v>53</v>
      </c>
      <c r="B9" s="3" t="s">
        <v>54</v>
      </c>
      <c r="C9" s="23">
        <v>71931075</v>
      </c>
      <c r="D9" s="22">
        <v>7051884</v>
      </c>
      <c r="E9" s="21">
        <v>9.8000000000000007</v>
      </c>
      <c r="F9" s="22">
        <v>5898572</v>
      </c>
      <c r="G9" s="21">
        <v>83.6</v>
      </c>
      <c r="H9" s="22">
        <v>278544</v>
      </c>
      <c r="I9" s="21">
        <v>3.9</v>
      </c>
      <c r="J9" s="22">
        <v>532948</v>
      </c>
      <c r="K9" s="21">
        <v>7.6</v>
      </c>
      <c r="L9" s="22">
        <v>36682</v>
      </c>
      <c r="M9" s="21">
        <v>0.5</v>
      </c>
      <c r="N9" s="22">
        <v>305138</v>
      </c>
      <c r="O9" s="21">
        <v>4.3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3.5" customHeight="1" outlineLevel="1" x14ac:dyDescent="0.3">
      <c r="A10" s="3" t="s">
        <v>55</v>
      </c>
      <c r="B10" s="3" t="s">
        <v>56</v>
      </c>
      <c r="C10" s="23">
        <v>346168</v>
      </c>
      <c r="D10" s="20">
        <v>658</v>
      </c>
      <c r="E10" s="21">
        <v>0.2</v>
      </c>
      <c r="F10" s="20">
        <v>197</v>
      </c>
      <c r="G10" s="21">
        <v>29.9</v>
      </c>
      <c r="H10" s="20">
        <v>77</v>
      </c>
      <c r="I10" s="21">
        <v>11.7</v>
      </c>
      <c r="J10" s="20">
        <v>384</v>
      </c>
      <c r="K10" s="21">
        <v>58.4</v>
      </c>
      <c r="L10" s="20">
        <v>0</v>
      </c>
      <c r="M10" s="21">
        <v>0</v>
      </c>
      <c r="N10" s="20">
        <v>0</v>
      </c>
      <c r="O10" s="21"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3.5" customHeight="1" outlineLevel="1" x14ac:dyDescent="0.3">
      <c r="A11" s="3" t="s">
        <v>59</v>
      </c>
      <c r="B11" s="3" t="s">
        <v>60</v>
      </c>
      <c r="C11" s="24" t="s">
        <v>62</v>
      </c>
      <c r="D11" s="20">
        <v>413</v>
      </c>
      <c r="E11" s="24" t="s">
        <v>1</v>
      </c>
      <c r="F11" s="20">
        <v>124</v>
      </c>
      <c r="G11" s="21">
        <v>30.1</v>
      </c>
      <c r="H11" s="20">
        <v>16</v>
      </c>
      <c r="I11" s="21">
        <v>3.9</v>
      </c>
      <c r="J11" s="20">
        <v>259</v>
      </c>
      <c r="K11" s="21">
        <v>62.9</v>
      </c>
      <c r="L11" s="20">
        <v>1</v>
      </c>
      <c r="M11" s="21">
        <v>0.2</v>
      </c>
      <c r="N11" s="20">
        <v>12</v>
      </c>
      <c r="O11" s="21">
        <v>2.9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3.5" customHeight="1" outlineLevel="1" x14ac:dyDescent="0.3">
      <c r="A12" s="3" t="s">
        <v>63</v>
      </c>
      <c r="B12" s="3" t="s">
        <v>64</v>
      </c>
      <c r="C12" s="23">
        <v>242864</v>
      </c>
      <c r="D12" s="22">
        <v>33480</v>
      </c>
      <c r="E12" s="21">
        <v>13.8</v>
      </c>
      <c r="F12" s="22">
        <v>33274</v>
      </c>
      <c r="G12" s="24" t="s">
        <v>1</v>
      </c>
      <c r="H12" s="20">
        <v>0</v>
      </c>
      <c r="I12" s="24" t="s">
        <v>1</v>
      </c>
      <c r="J12" s="20">
        <v>205</v>
      </c>
      <c r="K12" s="24" t="s">
        <v>1</v>
      </c>
      <c r="L12" s="33" t="s">
        <v>62</v>
      </c>
      <c r="M12" s="24" t="s">
        <v>1</v>
      </c>
      <c r="N12" s="33" t="s">
        <v>62</v>
      </c>
      <c r="O12" s="24" t="s">
        <v>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3.5" customHeight="1" outlineLevel="1" x14ac:dyDescent="0.3">
      <c r="A13" s="3" t="s">
        <v>65</v>
      </c>
      <c r="B13" s="3" t="s">
        <v>66</v>
      </c>
      <c r="C13" s="24" t="s">
        <v>62</v>
      </c>
      <c r="D13" s="33" t="s">
        <v>62</v>
      </c>
      <c r="E13" s="24" t="s">
        <v>1</v>
      </c>
      <c r="F13" s="33" t="s">
        <v>62</v>
      </c>
      <c r="G13" s="24" t="s">
        <v>1</v>
      </c>
      <c r="H13" s="33" t="s">
        <v>62</v>
      </c>
      <c r="I13" s="24" t="s">
        <v>1</v>
      </c>
      <c r="J13" s="33" t="s">
        <v>62</v>
      </c>
      <c r="K13" s="24" t="s">
        <v>1</v>
      </c>
      <c r="L13" s="33" t="s">
        <v>62</v>
      </c>
      <c r="M13" s="24" t="s">
        <v>1</v>
      </c>
      <c r="N13" s="33" t="s">
        <v>62</v>
      </c>
      <c r="O13" s="24" t="s">
        <v>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3.5" customHeight="1" outlineLevel="1" x14ac:dyDescent="0.3">
      <c r="A14" s="3" t="s">
        <v>67</v>
      </c>
      <c r="B14" s="3" t="s">
        <v>68</v>
      </c>
      <c r="C14" s="23">
        <v>4863430</v>
      </c>
      <c r="D14" s="22">
        <v>334698</v>
      </c>
      <c r="E14" s="21">
        <v>6.9</v>
      </c>
      <c r="F14" s="22">
        <v>303995</v>
      </c>
      <c r="G14" s="21">
        <v>90.8</v>
      </c>
      <c r="H14" s="22">
        <v>3651</v>
      </c>
      <c r="I14" s="21">
        <v>1.1000000000000001</v>
      </c>
      <c r="J14" s="22">
        <v>23812</v>
      </c>
      <c r="K14" s="21">
        <v>7.1</v>
      </c>
      <c r="L14" s="20">
        <v>946</v>
      </c>
      <c r="M14" s="21">
        <v>0.3</v>
      </c>
      <c r="N14" s="22">
        <v>2293</v>
      </c>
      <c r="O14" s="21">
        <v>0.7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3.5" customHeight="1" outlineLevel="1" x14ac:dyDescent="0.3">
      <c r="A15" s="3" t="s">
        <v>69</v>
      </c>
      <c r="B15" s="3" t="s">
        <v>70</v>
      </c>
      <c r="C15" s="23">
        <v>7987972</v>
      </c>
      <c r="D15" s="22">
        <v>1729255</v>
      </c>
      <c r="E15" s="21">
        <v>21.6</v>
      </c>
      <c r="F15" s="22">
        <v>1629718</v>
      </c>
      <c r="G15" s="21">
        <v>94.2</v>
      </c>
      <c r="H15" s="22">
        <v>18959</v>
      </c>
      <c r="I15" s="21">
        <v>1.1000000000000001</v>
      </c>
      <c r="J15" s="22">
        <v>72151</v>
      </c>
      <c r="K15" s="21">
        <v>4.2</v>
      </c>
      <c r="L15" s="22">
        <v>1071</v>
      </c>
      <c r="M15" s="21">
        <v>0.1</v>
      </c>
      <c r="N15" s="22">
        <v>7356</v>
      </c>
      <c r="O15" s="21">
        <v>0.4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3.5" customHeight="1" outlineLevel="1" x14ac:dyDescent="0.3">
      <c r="A16" s="3" t="s">
        <v>71</v>
      </c>
      <c r="B16" s="3" t="s">
        <v>72</v>
      </c>
      <c r="C16" s="23">
        <v>1348673</v>
      </c>
      <c r="D16" s="22">
        <v>101813</v>
      </c>
      <c r="E16" s="21">
        <v>7.5</v>
      </c>
      <c r="F16" s="22">
        <v>92124</v>
      </c>
      <c r="G16" s="21">
        <v>90.5</v>
      </c>
      <c r="H16" s="22">
        <v>5572</v>
      </c>
      <c r="I16" s="21">
        <v>5.5</v>
      </c>
      <c r="J16" s="22">
        <v>1974</v>
      </c>
      <c r="K16" s="21">
        <v>1.9</v>
      </c>
      <c r="L16" s="20">
        <v>273</v>
      </c>
      <c r="M16" s="21">
        <v>0.3</v>
      </c>
      <c r="N16" s="22">
        <v>1869</v>
      </c>
      <c r="O16" s="21">
        <v>1.8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3.5" customHeight="1" outlineLevel="1" x14ac:dyDescent="0.3">
      <c r="A17" s="3" t="s">
        <v>73</v>
      </c>
      <c r="B17" s="3" t="s">
        <v>74</v>
      </c>
      <c r="C17" s="23">
        <v>380985</v>
      </c>
      <c r="D17" s="22">
        <v>10904</v>
      </c>
      <c r="E17" s="21">
        <v>2.9</v>
      </c>
      <c r="F17" s="22">
        <v>5708</v>
      </c>
      <c r="G17" s="21">
        <v>52.3</v>
      </c>
      <c r="H17" s="22">
        <v>1472</v>
      </c>
      <c r="I17" s="21">
        <v>13.5</v>
      </c>
      <c r="J17" s="22">
        <v>1464</v>
      </c>
      <c r="K17" s="21">
        <v>13.4</v>
      </c>
      <c r="L17" s="20">
        <v>312</v>
      </c>
      <c r="M17" s="21">
        <v>2.9</v>
      </c>
      <c r="N17" s="22">
        <v>1949</v>
      </c>
      <c r="O17" s="21">
        <v>17.899999999999999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3.5" customHeight="1" outlineLevel="1" x14ac:dyDescent="0.3">
      <c r="A18" s="3" t="s">
        <v>76</v>
      </c>
      <c r="B18" s="3" t="s">
        <v>77</v>
      </c>
      <c r="C18" s="23">
        <v>592725</v>
      </c>
      <c r="D18" s="22">
        <v>136265</v>
      </c>
      <c r="E18" s="21">
        <v>23</v>
      </c>
      <c r="F18" s="22">
        <v>97957</v>
      </c>
      <c r="G18" s="21">
        <v>71.900000000000006</v>
      </c>
      <c r="H18" s="20">
        <v>511</v>
      </c>
      <c r="I18" s="21">
        <v>0.4</v>
      </c>
      <c r="J18" s="22">
        <v>37684</v>
      </c>
      <c r="K18" s="21">
        <v>27.7</v>
      </c>
      <c r="L18" s="20">
        <v>11</v>
      </c>
      <c r="M18" s="21">
        <v>0</v>
      </c>
      <c r="N18" s="20">
        <v>103</v>
      </c>
      <c r="O18" s="21">
        <v>0.1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3.5" customHeight="1" outlineLevel="1" x14ac:dyDescent="0.3">
      <c r="A19" s="3" t="s">
        <v>78</v>
      </c>
      <c r="B19" s="3" t="s">
        <v>79</v>
      </c>
      <c r="C19" s="23">
        <v>1066286</v>
      </c>
      <c r="D19" s="22">
        <v>34625</v>
      </c>
      <c r="E19" s="21">
        <v>3.2</v>
      </c>
      <c r="F19" s="22">
        <v>22115</v>
      </c>
      <c r="G19" s="21">
        <v>63.9</v>
      </c>
      <c r="H19" s="20">
        <v>908</v>
      </c>
      <c r="I19" s="21">
        <v>2.6</v>
      </c>
      <c r="J19" s="22">
        <v>6671</v>
      </c>
      <c r="K19" s="21">
        <v>19.3</v>
      </c>
      <c r="L19" s="20">
        <v>13</v>
      </c>
      <c r="M19" s="21">
        <v>0</v>
      </c>
      <c r="N19" s="22">
        <v>4918</v>
      </c>
      <c r="O19" s="21">
        <v>14.2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3.5" customHeight="1" outlineLevel="1" x14ac:dyDescent="0.3">
      <c r="A20" s="3" t="s">
        <v>80</v>
      </c>
      <c r="B20" s="3" t="s">
        <v>81</v>
      </c>
      <c r="C20" s="23">
        <v>9066670</v>
      </c>
      <c r="D20" s="22">
        <v>875473</v>
      </c>
      <c r="E20" s="21">
        <v>9.6999999999999993</v>
      </c>
      <c r="F20" s="22">
        <v>757980</v>
      </c>
      <c r="G20" s="21">
        <v>86.6</v>
      </c>
      <c r="H20" s="22">
        <v>12513</v>
      </c>
      <c r="I20" s="21">
        <v>1.4</v>
      </c>
      <c r="J20" s="22">
        <v>63429</v>
      </c>
      <c r="K20" s="21">
        <v>7.2</v>
      </c>
      <c r="L20" s="22">
        <v>3580</v>
      </c>
      <c r="M20" s="21">
        <v>0.4</v>
      </c>
      <c r="N20" s="22">
        <v>37971</v>
      </c>
      <c r="O20" s="21">
        <v>4.3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3.5" customHeight="1" outlineLevel="1" x14ac:dyDescent="0.3">
      <c r="A21" s="3" t="s">
        <v>82</v>
      </c>
      <c r="B21" s="3" t="s">
        <v>83</v>
      </c>
      <c r="C21" s="23">
        <v>2815131</v>
      </c>
      <c r="D21" s="22">
        <v>185237</v>
      </c>
      <c r="E21" s="21">
        <v>6.6</v>
      </c>
      <c r="F21" s="22">
        <v>96206</v>
      </c>
      <c r="G21" s="21">
        <v>51.9</v>
      </c>
      <c r="H21" s="22">
        <v>33053</v>
      </c>
      <c r="I21" s="21">
        <v>17.8</v>
      </c>
      <c r="J21" s="22">
        <v>13912</v>
      </c>
      <c r="K21" s="21">
        <v>7.5</v>
      </c>
      <c r="L21" s="22">
        <v>5466</v>
      </c>
      <c r="M21" s="21">
        <v>3</v>
      </c>
      <c r="N21" s="22">
        <v>36600</v>
      </c>
      <c r="O21" s="21">
        <v>19.8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3.5" customHeight="1" outlineLevel="1" x14ac:dyDescent="0.3">
      <c r="A22" s="3" t="s">
        <v>84</v>
      </c>
      <c r="B22" s="3" t="s">
        <v>85</v>
      </c>
      <c r="C22" s="23">
        <v>7676376</v>
      </c>
      <c r="D22" s="22">
        <v>208424</v>
      </c>
      <c r="E22" s="21">
        <v>2.7</v>
      </c>
      <c r="F22" s="22">
        <v>189679</v>
      </c>
      <c r="G22" s="21">
        <v>91</v>
      </c>
      <c r="H22" s="22">
        <v>3978</v>
      </c>
      <c r="I22" s="21">
        <v>1.9</v>
      </c>
      <c r="J22" s="22">
        <v>11522</v>
      </c>
      <c r="K22" s="21">
        <v>5.5</v>
      </c>
      <c r="L22" s="20">
        <v>408</v>
      </c>
      <c r="M22" s="21">
        <v>0.2</v>
      </c>
      <c r="N22" s="22">
        <v>2838</v>
      </c>
      <c r="O22" s="21">
        <v>1.4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3.5" customHeight="1" outlineLevel="1" x14ac:dyDescent="0.3">
      <c r="A23" s="3" t="s">
        <v>86</v>
      </c>
      <c r="B23" s="3" t="s">
        <v>87</v>
      </c>
      <c r="C23" s="23">
        <v>31347119</v>
      </c>
      <c r="D23" s="22">
        <v>2997839</v>
      </c>
      <c r="E23" s="21">
        <v>9.6</v>
      </c>
      <c r="F23" s="22">
        <v>2558687</v>
      </c>
      <c r="G23" s="21">
        <v>85.4</v>
      </c>
      <c r="H23" s="22">
        <v>192792</v>
      </c>
      <c r="I23" s="21">
        <v>6.4</v>
      </c>
      <c r="J23" s="22">
        <v>35250</v>
      </c>
      <c r="K23" s="21">
        <v>1.2</v>
      </c>
      <c r="L23" s="22">
        <v>18710</v>
      </c>
      <c r="M23" s="21">
        <v>0.6</v>
      </c>
      <c r="N23" s="22">
        <v>192399</v>
      </c>
      <c r="O23" s="21">
        <v>6.4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3.5" customHeight="1" outlineLevel="1" x14ac:dyDescent="0.3">
      <c r="A24" s="3" t="s">
        <v>88</v>
      </c>
      <c r="B24" s="3" t="s">
        <v>89</v>
      </c>
      <c r="C24" s="23">
        <v>2520573</v>
      </c>
      <c r="D24" s="22">
        <v>303056</v>
      </c>
      <c r="E24" s="21">
        <v>12</v>
      </c>
      <c r="F24" s="22">
        <v>18010</v>
      </c>
      <c r="G24" s="21">
        <v>5.9</v>
      </c>
      <c r="H24" s="22">
        <v>2580</v>
      </c>
      <c r="I24" s="21">
        <v>0.9</v>
      </c>
      <c r="J24" s="22">
        <v>260612</v>
      </c>
      <c r="K24" s="21">
        <v>86</v>
      </c>
      <c r="L24" s="22">
        <v>5677</v>
      </c>
      <c r="M24" s="21">
        <v>1.9</v>
      </c>
      <c r="N24" s="22">
        <v>16177</v>
      </c>
      <c r="O24" s="21">
        <v>5.3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3.5" customHeight="1" outlineLevel="1" x14ac:dyDescent="0.3">
      <c r="A25" s="3" t="s">
        <v>90</v>
      </c>
      <c r="B25" s="3" t="s">
        <v>91</v>
      </c>
      <c r="C25" s="23">
        <v>1981202</v>
      </c>
      <c r="D25" s="22">
        <v>279799</v>
      </c>
      <c r="E25" s="21">
        <v>14.1</v>
      </c>
      <c r="F25" s="22">
        <v>16488</v>
      </c>
      <c r="G25" s="24" t="s">
        <v>1</v>
      </c>
      <c r="H25" s="33" t="s">
        <v>62</v>
      </c>
      <c r="I25" s="24" t="s">
        <v>1</v>
      </c>
      <c r="J25" s="22">
        <v>240610</v>
      </c>
      <c r="K25" s="24" t="s">
        <v>1</v>
      </c>
      <c r="L25" s="33" t="s">
        <v>62</v>
      </c>
      <c r="M25" s="24" t="s">
        <v>1</v>
      </c>
      <c r="N25" s="22">
        <v>15093</v>
      </c>
      <c r="O25" s="24" t="s">
        <v>1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3.5" customHeight="1" outlineLevel="1" x14ac:dyDescent="0.3">
      <c r="A26" s="3" t="s">
        <v>92</v>
      </c>
      <c r="B26" s="3" t="s">
        <v>93</v>
      </c>
      <c r="C26" s="23">
        <v>1396918</v>
      </c>
      <c r="D26" s="33" t="s">
        <v>62</v>
      </c>
      <c r="E26" s="24" t="s">
        <v>1</v>
      </c>
      <c r="F26" s="33" t="s">
        <v>62</v>
      </c>
      <c r="G26" s="24" t="s">
        <v>1</v>
      </c>
      <c r="H26" s="33" t="s">
        <v>62</v>
      </c>
      <c r="I26" s="24" t="s">
        <v>1</v>
      </c>
      <c r="J26" s="33" t="s">
        <v>62</v>
      </c>
      <c r="K26" s="24" t="s">
        <v>1</v>
      </c>
      <c r="L26" s="20">
        <v>192</v>
      </c>
      <c r="M26" s="24" t="s">
        <v>1</v>
      </c>
      <c r="N26" s="20">
        <v>509</v>
      </c>
      <c r="O26" s="24" t="s">
        <v>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3.5" customHeight="1" outlineLevel="1" x14ac:dyDescent="0.3">
      <c r="A27" s="3" t="s">
        <v>94</v>
      </c>
      <c r="B27" s="3" t="s">
        <v>95</v>
      </c>
      <c r="C27" s="23">
        <v>213451</v>
      </c>
      <c r="D27" s="22">
        <v>3384</v>
      </c>
      <c r="E27" s="21">
        <v>1.6</v>
      </c>
      <c r="F27" s="20">
        <v>312</v>
      </c>
      <c r="G27" s="21">
        <v>9.1999999999999993</v>
      </c>
      <c r="H27" s="20">
        <v>316</v>
      </c>
      <c r="I27" s="21">
        <v>9.3000000000000007</v>
      </c>
      <c r="J27" s="22">
        <v>2698</v>
      </c>
      <c r="K27" s="21">
        <v>79.7</v>
      </c>
      <c r="L27" s="20">
        <v>34</v>
      </c>
      <c r="M27" s="21">
        <v>1</v>
      </c>
      <c r="N27" s="20">
        <v>24</v>
      </c>
      <c r="O27" s="21">
        <v>0.7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3.5" customHeight="1" outlineLevel="1" x14ac:dyDescent="0.3">
      <c r="A28" s="3" t="s">
        <v>96</v>
      </c>
      <c r="B28" s="3" t="s">
        <v>97</v>
      </c>
      <c r="C28" s="23">
        <v>122993</v>
      </c>
      <c r="D28" s="20">
        <v>976</v>
      </c>
      <c r="E28" s="21">
        <v>0.8</v>
      </c>
      <c r="F28" s="20">
        <v>533</v>
      </c>
      <c r="G28" s="24" t="s">
        <v>1</v>
      </c>
      <c r="H28" s="33" t="s">
        <v>62</v>
      </c>
      <c r="I28" s="24" t="s">
        <v>1</v>
      </c>
      <c r="J28" s="20">
        <v>441</v>
      </c>
      <c r="K28" s="24" t="s">
        <v>1</v>
      </c>
      <c r="L28" s="33" t="s">
        <v>62</v>
      </c>
      <c r="M28" s="24" t="s">
        <v>1</v>
      </c>
      <c r="N28" s="33" t="s">
        <v>62</v>
      </c>
      <c r="O28" s="24" t="s">
        <v>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3.5" customHeight="1" outlineLevel="1" x14ac:dyDescent="0.3">
      <c r="A29" s="3" t="s">
        <v>99</v>
      </c>
      <c r="B29" s="3" t="s">
        <v>100</v>
      </c>
      <c r="C29" s="23">
        <v>4457611</v>
      </c>
      <c r="D29" s="22">
        <v>151790</v>
      </c>
      <c r="E29" s="21">
        <v>3.4</v>
      </c>
      <c r="F29" s="22">
        <v>118887</v>
      </c>
      <c r="G29" s="21">
        <v>78.3</v>
      </c>
      <c r="H29" s="22">
        <v>3346</v>
      </c>
      <c r="I29" s="21">
        <v>2.2000000000000002</v>
      </c>
      <c r="J29" s="22">
        <v>28085</v>
      </c>
      <c r="K29" s="21">
        <v>18.5</v>
      </c>
      <c r="L29" s="20">
        <v>349</v>
      </c>
      <c r="M29" s="21">
        <v>0.2</v>
      </c>
      <c r="N29" s="22">
        <v>1123</v>
      </c>
      <c r="O29" s="21">
        <v>0.7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3.5" customHeight="1" outlineLevel="1" x14ac:dyDescent="0.3">
      <c r="A30" s="3" t="s">
        <v>150</v>
      </c>
      <c r="B30" s="3" t="s">
        <v>151</v>
      </c>
      <c r="C30" s="23">
        <v>3577760</v>
      </c>
      <c r="D30" s="22">
        <v>115431</v>
      </c>
      <c r="E30" s="21">
        <v>3.2</v>
      </c>
      <c r="F30" s="22">
        <v>93273</v>
      </c>
      <c r="G30" s="21">
        <v>80.8</v>
      </c>
      <c r="H30" s="22">
        <v>2111</v>
      </c>
      <c r="I30" s="21">
        <v>1.8</v>
      </c>
      <c r="J30" s="22">
        <v>18936</v>
      </c>
      <c r="K30" s="21">
        <v>16.399999999999999</v>
      </c>
      <c r="L30" s="20">
        <v>298</v>
      </c>
      <c r="M30" s="21">
        <v>0.3</v>
      </c>
      <c r="N30" s="20">
        <v>813</v>
      </c>
      <c r="O30" s="21">
        <v>0.7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3.5" customHeight="1" outlineLevel="1" x14ac:dyDescent="0.3">
      <c r="A31" s="3" t="s">
        <v>101</v>
      </c>
      <c r="B31" s="3" t="s">
        <v>102</v>
      </c>
      <c r="C31" s="23">
        <v>351124</v>
      </c>
      <c r="D31" s="33" t="s">
        <v>149</v>
      </c>
      <c r="E31" s="24" t="s">
        <v>149</v>
      </c>
      <c r="F31" s="33" t="s">
        <v>149</v>
      </c>
      <c r="G31" s="24" t="s">
        <v>149</v>
      </c>
      <c r="H31" s="33" t="s">
        <v>149</v>
      </c>
      <c r="I31" s="24" t="s">
        <v>149</v>
      </c>
      <c r="J31" s="33" t="s">
        <v>149</v>
      </c>
      <c r="K31" s="24" t="s">
        <v>149</v>
      </c>
      <c r="L31" s="33" t="s">
        <v>149</v>
      </c>
      <c r="M31" s="24" t="s">
        <v>149</v>
      </c>
      <c r="N31" s="33" t="s">
        <v>149</v>
      </c>
      <c r="O31" s="24" t="s">
        <v>149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3.5" customHeight="1" outlineLevel="1" x14ac:dyDescent="0.3">
      <c r="A32" s="3" t="s">
        <v>103</v>
      </c>
      <c r="B32" s="3" t="s">
        <v>104</v>
      </c>
      <c r="C32" s="23">
        <v>6058265</v>
      </c>
      <c r="D32" s="22">
        <v>566229</v>
      </c>
      <c r="E32" s="21">
        <v>9.3000000000000007</v>
      </c>
      <c r="F32" s="22">
        <v>308635</v>
      </c>
      <c r="G32" s="21">
        <v>54.5</v>
      </c>
      <c r="H32" s="22">
        <v>145804</v>
      </c>
      <c r="I32" s="21">
        <v>25.8</v>
      </c>
      <c r="J32" s="22">
        <v>67690</v>
      </c>
      <c r="K32" s="21">
        <v>12</v>
      </c>
      <c r="L32" s="22">
        <v>3834</v>
      </c>
      <c r="M32" s="21">
        <v>0.7</v>
      </c>
      <c r="N32" s="22">
        <v>40266</v>
      </c>
      <c r="O32" s="21">
        <v>7.1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3.5" customHeight="1" outlineLevel="1" x14ac:dyDescent="0.3">
      <c r="A33" s="3" t="s">
        <v>105</v>
      </c>
      <c r="B33" s="3" t="s">
        <v>106</v>
      </c>
      <c r="C33" s="23">
        <v>2254783</v>
      </c>
      <c r="D33" s="22">
        <v>33030</v>
      </c>
      <c r="E33" s="21">
        <v>1.5</v>
      </c>
      <c r="F33" s="22">
        <v>18016</v>
      </c>
      <c r="G33" s="21">
        <v>54.5</v>
      </c>
      <c r="H33" s="22">
        <v>1807</v>
      </c>
      <c r="I33" s="21">
        <v>5.5</v>
      </c>
      <c r="J33" s="22">
        <v>11754</v>
      </c>
      <c r="K33" s="21">
        <v>35.6</v>
      </c>
      <c r="L33" s="20">
        <v>344</v>
      </c>
      <c r="M33" s="21">
        <v>1</v>
      </c>
      <c r="N33" s="22">
        <v>1108</v>
      </c>
      <c r="O33" s="21">
        <v>3.4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3.5" customHeight="1" outlineLevel="1" x14ac:dyDescent="0.3">
      <c r="A34" s="3" t="s">
        <v>107</v>
      </c>
      <c r="B34" s="3" t="s">
        <v>108</v>
      </c>
      <c r="C34" s="23">
        <v>3493881</v>
      </c>
      <c r="D34" s="22">
        <v>525932</v>
      </c>
      <c r="E34" s="21">
        <v>15.1</v>
      </c>
      <c r="F34" s="22">
        <v>288348</v>
      </c>
      <c r="G34" s="21">
        <v>54.8</v>
      </c>
      <c r="H34" s="22">
        <v>142497</v>
      </c>
      <c r="I34" s="21">
        <v>27.1</v>
      </c>
      <c r="J34" s="22">
        <v>53397</v>
      </c>
      <c r="K34" s="21">
        <v>10.199999999999999</v>
      </c>
      <c r="L34" s="22">
        <v>3383</v>
      </c>
      <c r="M34" s="21">
        <v>0.6</v>
      </c>
      <c r="N34" s="22">
        <v>38308</v>
      </c>
      <c r="O34" s="21">
        <v>7.3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3.5" customHeight="1" outlineLevel="1" x14ac:dyDescent="0.3">
      <c r="A35" s="3" t="s">
        <v>109</v>
      </c>
      <c r="B35" s="3" t="s">
        <v>110</v>
      </c>
      <c r="C35" s="23">
        <v>467317</v>
      </c>
      <c r="D35" s="22">
        <v>23951</v>
      </c>
      <c r="E35" s="21">
        <v>5.0999999999999996</v>
      </c>
      <c r="F35" s="22">
        <v>4558</v>
      </c>
      <c r="G35" s="21">
        <v>19</v>
      </c>
      <c r="H35" s="22">
        <v>6572</v>
      </c>
      <c r="I35" s="21">
        <v>27.4</v>
      </c>
      <c r="J35" s="22">
        <v>11115</v>
      </c>
      <c r="K35" s="21">
        <v>46.4</v>
      </c>
      <c r="L35" s="20">
        <v>244</v>
      </c>
      <c r="M35" s="21">
        <v>1</v>
      </c>
      <c r="N35" s="22">
        <v>1463</v>
      </c>
      <c r="O35" s="21">
        <v>6.1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3.5" customHeight="1" outlineLevel="1" x14ac:dyDescent="0.3">
      <c r="A36" s="3" t="s">
        <v>111</v>
      </c>
      <c r="B36" s="3" t="s">
        <v>112</v>
      </c>
      <c r="C36" s="23">
        <v>821255</v>
      </c>
      <c r="D36" s="33" t="s">
        <v>62</v>
      </c>
      <c r="E36" s="24" t="s">
        <v>1</v>
      </c>
      <c r="F36" s="33" t="s">
        <v>62</v>
      </c>
      <c r="G36" s="24" t="s">
        <v>1</v>
      </c>
      <c r="H36" s="20">
        <v>503</v>
      </c>
      <c r="I36" s="24" t="s">
        <v>1</v>
      </c>
      <c r="J36" s="33" t="s">
        <v>62</v>
      </c>
      <c r="K36" s="24" t="s">
        <v>1</v>
      </c>
      <c r="L36" s="33" t="s">
        <v>62</v>
      </c>
      <c r="M36" s="24" t="s">
        <v>1</v>
      </c>
      <c r="N36" s="33" t="s">
        <v>62</v>
      </c>
      <c r="O36" s="24" t="s">
        <v>1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20.100000000000001" customHeight="1" x14ac:dyDescent="0.3">
      <c r="A37" s="51" t="s">
        <v>152</v>
      </c>
      <c r="B37" s="51" t="s">
        <v>1</v>
      </c>
      <c r="C37" s="55" t="s">
        <v>1</v>
      </c>
      <c r="D37" s="54" t="s">
        <v>1</v>
      </c>
      <c r="E37" s="55" t="s">
        <v>1</v>
      </c>
      <c r="F37" s="54" t="s">
        <v>1</v>
      </c>
      <c r="G37" s="55" t="s">
        <v>1</v>
      </c>
      <c r="H37" s="54" t="s">
        <v>1</v>
      </c>
      <c r="I37" s="55" t="s">
        <v>1</v>
      </c>
      <c r="J37" s="54" t="s">
        <v>1</v>
      </c>
      <c r="K37" s="55" t="s">
        <v>1</v>
      </c>
      <c r="L37" s="54" t="s">
        <v>1</v>
      </c>
      <c r="M37" s="55" t="s">
        <v>1</v>
      </c>
      <c r="N37" s="54" t="s">
        <v>1</v>
      </c>
      <c r="O37" s="55" t="s">
        <v>1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3.5" customHeight="1" outlineLevel="1" x14ac:dyDescent="0.3">
      <c r="A38" s="44" t="s">
        <v>153</v>
      </c>
      <c r="B38" s="44" t="s">
        <v>1</v>
      </c>
      <c r="C38" s="23">
        <v>65585650</v>
      </c>
      <c r="D38" s="22">
        <v>6600453</v>
      </c>
      <c r="E38" s="21">
        <v>10.1</v>
      </c>
      <c r="F38" s="22">
        <v>5570655</v>
      </c>
      <c r="G38" s="21">
        <v>84.4</v>
      </c>
      <c r="H38" s="22">
        <v>262474</v>
      </c>
      <c r="I38" s="21">
        <v>4</v>
      </c>
      <c r="J38" s="22">
        <v>454947</v>
      </c>
      <c r="K38" s="21">
        <v>6.9</v>
      </c>
      <c r="L38" s="22">
        <v>33381</v>
      </c>
      <c r="M38" s="21">
        <v>0.5</v>
      </c>
      <c r="N38" s="22">
        <v>278996</v>
      </c>
      <c r="O38" s="21">
        <v>4.2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3.5" customHeight="1" outlineLevel="1" x14ac:dyDescent="0.3">
      <c r="A39" s="44" t="s">
        <v>154</v>
      </c>
      <c r="B39" s="44" t="s">
        <v>1</v>
      </c>
      <c r="C39" s="23">
        <v>19957347</v>
      </c>
      <c r="D39" s="22">
        <v>3041961</v>
      </c>
      <c r="E39" s="21">
        <v>15.2</v>
      </c>
      <c r="F39" s="22">
        <v>2556659</v>
      </c>
      <c r="G39" s="21">
        <v>84</v>
      </c>
      <c r="H39" s="22">
        <v>30050</v>
      </c>
      <c r="I39" s="21">
        <v>1</v>
      </c>
      <c r="J39" s="22">
        <v>386643</v>
      </c>
      <c r="K39" s="21">
        <v>12.7</v>
      </c>
      <c r="L39" s="22">
        <v>9761</v>
      </c>
      <c r="M39" s="21">
        <v>0.3</v>
      </c>
      <c r="N39" s="22">
        <v>58848</v>
      </c>
      <c r="O39" s="21">
        <v>1.9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3.5" customHeight="1" outlineLevel="1" x14ac:dyDescent="0.3">
      <c r="A40" s="44" t="s">
        <v>155</v>
      </c>
      <c r="B40" s="44" t="s">
        <v>1</v>
      </c>
      <c r="C40" s="23">
        <v>45628303</v>
      </c>
      <c r="D40" s="22">
        <v>3558492</v>
      </c>
      <c r="E40" s="21">
        <v>7.8</v>
      </c>
      <c r="F40" s="22">
        <v>3013997</v>
      </c>
      <c r="G40" s="21">
        <v>84.7</v>
      </c>
      <c r="H40" s="22">
        <v>232423</v>
      </c>
      <c r="I40" s="21">
        <v>6.5</v>
      </c>
      <c r="J40" s="22">
        <v>68304</v>
      </c>
      <c r="K40" s="21">
        <v>1.9</v>
      </c>
      <c r="L40" s="22">
        <v>23620</v>
      </c>
      <c r="M40" s="21">
        <v>0.7</v>
      </c>
      <c r="N40" s="22">
        <v>220148</v>
      </c>
      <c r="O40" s="21">
        <v>6.2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3.5" customHeight="1" outlineLevel="1" x14ac:dyDescent="0.3">
      <c r="A41" s="44" t="s">
        <v>156</v>
      </c>
      <c r="B41" s="44" t="s">
        <v>1</v>
      </c>
      <c r="C41" s="23">
        <v>9849914</v>
      </c>
      <c r="D41" s="22">
        <v>696849</v>
      </c>
      <c r="E41" s="21">
        <v>7.1</v>
      </c>
      <c r="F41" s="22">
        <v>414761</v>
      </c>
      <c r="G41" s="21">
        <v>59.5</v>
      </c>
      <c r="H41" s="22">
        <v>147228</v>
      </c>
      <c r="I41" s="21">
        <v>21.1</v>
      </c>
      <c r="J41" s="22">
        <v>90421</v>
      </c>
      <c r="K41" s="21">
        <v>13</v>
      </c>
      <c r="L41" s="22">
        <v>4051</v>
      </c>
      <c r="M41" s="21">
        <v>0.6</v>
      </c>
      <c r="N41" s="22">
        <v>40389</v>
      </c>
      <c r="O41" s="21">
        <v>5.8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3.5" customHeight="1" outlineLevel="1" x14ac:dyDescent="0.3">
      <c r="A42" s="44" t="s">
        <v>157</v>
      </c>
      <c r="B42" s="44" t="s">
        <v>1</v>
      </c>
      <c r="C42" s="23">
        <v>8826701</v>
      </c>
      <c r="D42" s="22">
        <v>555837</v>
      </c>
      <c r="E42" s="21">
        <v>6.3</v>
      </c>
      <c r="F42" s="22">
        <v>414997</v>
      </c>
      <c r="G42" s="21">
        <v>74.7</v>
      </c>
      <c r="H42" s="22">
        <v>19927</v>
      </c>
      <c r="I42" s="21">
        <v>3.6</v>
      </c>
      <c r="J42" s="22">
        <v>89965</v>
      </c>
      <c r="K42" s="21">
        <v>16.2</v>
      </c>
      <c r="L42" s="22">
        <v>3513</v>
      </c>
      <c r="M42" s="21">
        <v>0.6</v>
      </c>
      <c r="N42" s="22">
        <v>27435</v>
      </c>
      <c r="O42" s="21">
        <v>4.9000000000000004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0.100000000000001" customHeight="1" x14ac:dyDescent="0.3">
      <c r="A43" s="51" t="s">
        <v>158</v>
      </c>
      <c r="B43" s="51" t="s">
        <v>1</v>
      </c>
      <c r="C43" s="55" t="s">
        <v>1</v>
      </c>
      <c r="D43" s="54" t="s">
        <v>1</v>
      </c>
      <c r="E43" s="55" t="s">
        <v>1</v>
      </c>
      <c r="F43" s="54" t="s">
        <v>1</v>
      </c>
      <c r="G43" s="55" t="s">
        <v>1</v>
      </c>
      <c r="H43" s="54" t="s">
        <v>1</v>
      </c>
      <c r="I43" s="55" t="s">
        <v>1</v>
      </c>
      <c r="J43" s="54" t="s">
        <v>1</v>
      </c>
      <c r="K43" s="55" t="s">
        <v>1</v>
      </c>
      <c r="L43" s="54" t="s">
        <v>1</v>
      </c>
      <c r="M43" s="55" t="s">
        <v>1</v>
      </c>
      <c r="N43" s="54" t="s">
        <v>1</v>
      </c>
      <c r="O43" s="55" t="s">
        <v>1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3.5" customHeight="1" outlineLevel="1" x14ac:dyDescent="0.3">
      <c r="A44" s="44" t="s">
        <v>159</v>
      </c>
      <c r="B44" s="44" t="s">
        <v>1</v>
      </c>
      <c r="C44" s="23">
        <v>1197192</v>
      </c>
      <c r="D44" s="22">
        <v>70875</v>
      </c>
      <c r="E44" s="21">
        <v>5.9</v>
      </c>
      <c r="F44" s="22">
        <v>40680</v>
      </c>
      <c r="G44" s="21">
        <v>57.4</v>
      </c>
      <c r="H44" s="22">
        <v>9125</v>
      </c>
      <c r="I44" s="21">
        <v>12.9</v>
      </c>
      <c r="J44" s="22">
        <v>15038</v>
      </c>
      <c r="K44" s="21">
        <v>21.2</v>
      </c>
      <c r="L44" s="22">
        <v>1832</v>
      </c>
      <c r="M44" s="21">
        <v>2.6</v>
      </c>
      <c r="N44" s="22">
        <v>4199</v>
      </c>
      <c r="O44" s="21">
        <v>5.9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3.5" customHeight="1" outlineLevel="1" x14ac:dyDescent="0.3">
      <c r="A45" s="44" t="s">
        <v>160</v>
      </c>
      <c r="B45" s="44" t="s">
        <v>1</v>
      </c>
      <c r="C45" s="23">
        <v>1488656</v>
      </c>
      <c r="D45" s="22">
        <v>102244</v>
      </c>
      <c r="E45" s="21">
        <v>6.9</v>
      </c>
      <c r="F45" s="22">
        <v>56352</v>
      </c>
      <c r="G45" s="21">
        <v>55.1</v>
      </c>
      <c r="H45" s="22">
        <v>12976</v>
      </c>
      <c r="I45" s="21">
        <v>12.7</v>
      </c>
      <c r="J45" s="22">
        <v>26647</v>
      </c>
      <c r="K45" s="21">
        <v>26.1</v>
      </c>
      <c r="L45" s="20">
        <v>723</v>
      </c>
      <c r="M45" s="21">
        <v>0.7</v>
      </c>
      <c r="N45" s="22">
        <v>5547</v>
      </c>
      <c r="O45" s="21">
        <v>5.4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3.5" customHeight="1" outlineLevel="1" x14ac:dyDescent="0.3">
      <c r="A46" s="44" t="s">
        <v>161</v>
      </c>
      <c r="B46" s="44" t="s">
        <v>1</v>
      </c>
      <c r="C46" s="23">
        <v>1468016</v>
      </c>
      <c r="D46" s="22">
        <v>89771</v>
      </c>
      <c r="E46" s="21">
        <v>6.1</v>
      </c>
      <c r="F46" s="22">
        <v>44265</v>
      </c>
      <c r="G46" s="24" t="s">
        <v>1</v>
      </c>
      <c r="H46" s="33" t="s">
        <v>62</v>
      </c>
      <c r="I46" s="24" t="s">
        <v>1</v>
      </c>
      <c r="J46" s="22">
        <v>14473</v>
      </c>
      <c r="K46" s="24" t="s">
        <v>1</v>
      </c>
      <c r="L46" s="20">
        <v>457</v>
      </c>
      <c r="M46" s="24" t="s">
        <v>1</v>
      </c>
      <c r="N46" s="33" t="s">
        <v>62</v>
      </c>
      <c r="O46" s="24" t="s">
        <v>1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3.5" customHeight="1" outlineLevel="1" x14ac:dyDescent="0.3">
      <c r="A47" s="44" t="s">
        <v>162</v>
      </c>
      <c r="B47" s="44" t="s">
        <v>1</v>
      </c>
      <c r="C47" s="23">
        <v>3062532</v>
      </c>
      <c r="D47" s="22">
        <v>211432</v>
      </c>
      <c r="E47" s="21">
        <v>6.9</v>
      </c>
      <c r="F47" s="22">
        <v>133585</v>
      </c>
      <c r="G47" s="21">
        <v>63.2</v>
      </c>
      <c r="H47" s="22">
        <v>43313</v>
      </c>
      <c r="I47" s="21">
        <v>20.5</v>
      </c>
      <c r="J47" s="22">
        <v>27044</v>
      </c>
      <c r="K47" s="21">
        <v>12.8</v>
      </c>
      <c r="L47" s="22">
        <v>3564</v>
      </c>
      <c r="M47" s="21">
        <v>1.7</v>
      </c>
      <c r="N47" s="22">
        <v>3925</v>
      </c>
      <c r="O47" s="21">
        <v>1.9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3.5" customHeight="1" outlineLevel="1" x14ac:dyDescent="0.3">
      <c r="A48" s="44" t="s">
        <v>163</v>
      </c>
      <c r="B48" s="44" t="s">
        <v>1</v>
      </c>
      <c r="C48" s="23">
        <v>3584561</v>
      </c>
      <c r="D48" s="22">
        <v>286384</v>
      </c>
      <c r="E48" s="21">
        <v>8</v>
      </c>
      <c r="F48" s="22">
        <v>201007</v>
      </c>
      <c r="G48" s="21">
        <v>70.2</v>
      </c>
      <c r="H48" s="22">
        <v>38917</v>
      </c>
      <c r="I48" s="21">
        <v>13.6</v>
      </c>
      <c r="J48" s="22">
        <v>29386</v>
      </c>
      <c r="K48" s="21">
        <v>10.3</v>
      </c>
      <c r="L48" s="22">
        <v>2239</v>
      </c>
      <c r="M48" s="21">
        <v>0.8</v>
      </c>
      <c r="N48" s="22">
        <v>14836</v>
      </c>
      <c r="O48" s="21">
        <v>5.2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3.5" customHeight="1" outlineLevel="1" x14ac:dyDescent="0.3">
      <c r="A49" s="44" t="s">
        <v>164</v>
      </c>
      <c r="B49" s="44" t="s">
        <v>1</v>
      </c>
      <c r="C49" s="23">
        <v>4427860</v>
      </c>
      <c r="D49" s="22">
        <v>311713</v>
      </c>
      <c r="E49" s="21">
        <v>7</v>
      </c>
      <c r="F49" s="22">
        <v>287064</v>
      </c>
      <c r="G49" s="21">
        <v>92.1</v>
      </c>
      <c r="H49" s="22">
        <v>2863</v>
      </c>
      <c r="I49" s="21">
        <v>0.9</v>
      </c>
      <c r="J49" s="22">
        <v>14718</v>
      </c>
      <c r="K49" s="21">
        <v>4.7</v>
      </c>
      <c r="L49" s="20">
        <v>326</v>
      </c>
      <c r="M49" s="21">
        <v>0.1</v>
      </c>
      <c r="N49" s="22">
        <v>6743</v>
      </c>
      <c r="O49" s="21">
        <v>2.2000000000000002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3.5" customHeight="1" outlineLevel="1" x14ac:dyDescent="0.3">
      <c r="A50" s="44" t="s">
        <v>165</v>
      </c>
      <c r="B50" s="44" t="s">
        <v>1</v>
      </c>
      <c r="C50" s="23">
        <v>6776359</v>
      </c>
      <c r="D50" s="22">
        <v>798423</v>
      </c>
      <c r="E50" s="21">
        <v>11.8</v>
      </c>
      <c r="F50" s="22">
        <v>435175</v>
      </c>
      <c r="G50" s="21">
        <v>54.5</v>
      </c>
      <c r="H50" s="22">
        <v>55921</v>
      </c>
      <c r="I50" s="21">
        <v>7</v>
      </c>
      <c r="J50" s="22">
        <v>263332</v>
      </c>
      <c r="K50" s="21">
        <v>33</v>
      </c>
      <c r="L50" s="22">
        <v>8518</v>
      </c>
      <c r="M50" s="21">
        <v>1.1000000000000001</v>
      </c>
      <c r="N50" s="22">
        <v>35477</v>
      </c>
      <c r="O50" s="21">
        <v>4.4000000000000004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customHeight="1" outlineLevel="1" x14ac:dyDescent="0.3">
      <c r="A51" s="44" t="s">
        <v>166</v>
      </c>
      <c r="B51" s="44" t="s">
        <v>1</v>
      </c>
      <c r="C51" s="23">
        <v>8927530</v>
      </c>
      <c r="D51" s="22">
        <v>1061423</v>
      </c>
      <c r="E51" s="21">
        <v>11.9</v>
      </c>
      <c r="F51" s="22">
        <v>912875</v>
      </c>
      <c r="G51" s="21">
        <v>86</v>
      </c>
      <c r="H51" s="22">
        <v>83377</v>
      </c>
      <c r="I51" s="21">
        <v>7.9</v>
      </c>
      <c r="J51" s="22">
        <v>38875</v>
      </c>
      <c r="K51" s="21">
        <v>3.7</v>
      </c>
      <c r="L51" s="22">
        <v>4212</v>
      </c>
      <c r="M51" s="21">
        <v>0.4</v>
      </c>
      <c r="N51" s="22">
        <v>22085</v>
      </c>
      <c r="O51" s="21">
        <v>2.1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3.5" customHeight="1" outlineLevel="1" x14ac:dyDescent="0.3">
      <c r="A52" s="44" t="s">
        <v>167</v>
      </c>
      <c r="B52" s="44" t="s">
        <v>1</v>
      </c>
      <c r="C52" s="23">
        <v>10021079</v>
      </c>
      <c r="D52" s="22">
        <v>1686040</v>
      </c>
      <c r="E52" s="21">
        <v>16.8</v>
      </c>
      <c r="F52" s="22">
        <v>1527891</v>
      </c>
      <c r="G52" s="24" t="s">
        <v>1</v>
      </c>
      <c r="H52" s="33" t="s">
        <v>62</v>
      </c>
      <c r="I52" s="24" t="s">
        <v>1</v>
      </c>
      <c r="J52" s="22">
        <v>53123</v>
      </c>
      <c r="K52" s="24" t="s">
        <v>1</v>
      </c>
      <c r="L52" s="22">
        <v>1133</v>
      </c>
      <c r="M52" s="24" t="s">
        <v>1</v>
      </c>
      <c r="N52" s="33" t="s">
        <v>62</v>
      </c>
      <c r="O52" s="24" t="s">
        <v>1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3.5" customHeight="1" outlineLevel="1" x14ac:dyDescent="0.3">
      <c r="A53" s="44" t="s">
        <v>168</v>
      </c>
      <c r="B53" s="44" t="s">
        <v>1</v>
      </c>
      <c r="C53" s="23">
        <v>43308481</v>
      </c>
      <c r="D53" s="22">
        <v>3234835</v>
      </c>
      <c r="E53" s="21">
        <v>7.5</v>
      </c>
      <c r="F53" s="22">
        <v>2761519</v>
      </c>
      <c r="G53" s="21">
        <v>85.4</v>
      </c>
      <c r="H53" s="22">
        <v>115675</v>
      </c>
      <c r="I53" s="21">
        <v>3.6</v>
      </c>
      <c r="J53" s="22">
        <v>152698</v>
      </c>
      <c r="K53" s="21">
        <v>4.7</v>
      </c>
      <c r="L53" s="22">
        <v>17942</v>
      </c>
      <c r="M53" s="21">
        <v>0.6</v>
      </c>
      <c r="N53" s="22">
        <v>187002</v>
      </c>
      <c r="O53" s="21">
        <v>5.8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0.100000000000001" customHeight="1" x14ac:dyDescent="0.3">
      <c r="A54" s="56" t="s">
        <v>4</v>
      </c>
      <c r="B54" s="56" t="s">
        <v>1</v>
      </c>
      <c r="C54" s="27">
        <v>84262265</v>
      </c>
      <c r="D54" s="27">
        <v>7853139</v>
      </c>
      <c r="E54" s="35">
        <v>9.3000000000000007</v>
      </c>
      <c r="F54" s="27">
        <v>6400413</v>
      </c>
      <c r="G54" s="35">
        <v>81.5</v>
      </c>
      <c r="H54" s="27">
        <v>429628</v>
      </c>
      <c r="I54" s="35">
        <v>5.5</v>
      </c>
      <c r="J54" s="27">
        <v>635334</v>
      </c>
      <c r="K54" s="35">
        <v>8.1</v>
      </c>
      <c r="L54" s="27">
        <v>40944</v>
      </c>
      <c r="M54" s="35">
        <v>0.5</v>
      </c>
      <c r="N54" s="27">
        <v>346819</v>
      </c>
      <c r="O54" s="35">
        <v>4.4000000000000004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4.5" customHeight="1" x14ac:dyDescent="0.3">
      <c r="A55" s="57" t="s">
        <v>1</v>
      </c>
      <c r="B55" s="57" t="s">
        <v>1</v>
      </c>
      <c r="C55" s="12" t="s">
        <v>1</v>
      </c>
      <c r="D55" s="12" t="s">
        <v>1</v>
      </c>
      <c r="E55" s="12" t="s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 t="s">
        <v>1</v>
      </c>
      <c r="L55" s="12" t="s">
        <v>1</v>
      </c>
      <c r="M55" s="12" t="s">
        <v>1</v>
      </c>
      <c r="N55" s="12" t="s">
        <v>1</v>
      </c>
      <c r="O55" s="12" t="s">
        <v>1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4.5" customHeight="1" x14ac:dyDescent="0.3">
      <c r="A56" s="47" t="s">
        <v>1</v>
      </c>
      <c r="B56" s="47" t="s">
        <v>1</v>
      </c>
      <c r="C56" s="47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 t="s">
        <v>1</v>
      </c>
      <c r="O56" s="47" t="s">
        <v>1</v>
      </c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</row>
    <row r="57" spans="1:28" ht="13.5" customHeight="1" x14ac:dyDescent="0.3">
      <c r="A57" s="49" t="s">
        <v>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9" t="s">
        <v>1</v>
      </c>
      <c r="K57" s="49" t="s">
        <v>1</v>
      </c>
      <c r="L57" s="49" t="s">
        <v>1</v>
      </c>
      <c r="M57" s="49" t="s">
        <v>1</v>
      </c>
      <c r="N57" s="49" t="s">
        <v>1</v>
      </c>
      <c r="O57" s="49" t="s">
        <v>1</v>
      </c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</row>
    <row r="58" spans="1:28" ht="13.5" customHeight="1" x14ac:dyDescent="0.3">
      <c r="A58" s="49" t="s">
        <v>169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9" t="s">
        <v>1</v>
      </c>
      <c r="M58" s="49" t="s">
        <v>1</v>
      </c>
      <c r="N58" s="49" t="s">
        <v>1</v>
      </c>
      <c r="O58" s="49" t="s">
        <v>1</v>
      </c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</row>
    <row r="59" spans="1:28" ht="13.5" customHeight="1" x14ac:dyDescent="0.3">
      <c r="A59" s="49" t="s">
        <v>170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9" t="s">
        <v>1</v>
      </c>
      <c r="M59" s="49" t="s">
        <v>1</v>
      </c>
      <c r="N59" s="49" t="s">
        <v>1</v>
      </c>
      <c r="O59" s="49" t="s">
        <v>1</v>
      </c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</row>
    <row r="60" spans="1:28" ht="13.5" customHeight="1" x14ac:dyDescent="0.3">
      <c r="A60" s="49" t="s">
        <v>180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9" t="s">
        <v>1</v>
      </c>
      <c r="M60" s="49" t="s">
        <v>1</v>
      </c>
      <c r="N60" s="49" t="s">
        <v>1</v>
      </c>
      <c r="O60" s="49" t="s">
        <v>1</v>
      </c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</row>
    <row r="61" spans="1:28" ht="13.5" customHeight="1" x14ac:dyDescent="0.3">
      <c r="A61" s="49" t="s">
        <v>171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9" t="s">
        <v>1</v>
      </c>
      <c r="M61" s="49" t="s">
        <v>1</v>
      </c>
      <c r="N61" s="49" t="s">
        <v>1</v>
      </c>
      <c r="O61" s="49" t="s">
        <v>1</v>
      </c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</row>
    <row r="62" spans="1:28" ht="13.5" customHeight="1" x14ac:dyDescent="0.3">
      <c r="A62" s="49" t="s">
        <v>22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9" t="s">
        <v>1</v>
      </c>
      <c r="M62" s="49" t="s">
        <v>1</v>
      </c>
      <c r="N62" s="49" t="s">
        <v>1</v>
      </c>
      <c r="O62" s="49" t="s">
        <v>1</v>
      </c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</row>
    <row r="63" spans="1:28" ht="13.5" customHeight="1" x14ac:dyDescent="0.3">
      <c r="A63" s="49" t="s">
        <v>37</v>
      </c>
      <c r="B63" s="49" t="s">
        <v>1</v>
      </c>
      <c r="C63" s="49" t="s">
        <v>1</v>
      </c>
      <c r="D63" s="49" t="s">
        <v>1</v>
      </c>
      <c r="E63" s="49" t="s">
        <v>1</v>
      </c>
      <c r="F63" s="49" t="s">
        <v>1</v>
      </c>
      <c r="G63" s="49" t="s">
        <v>1</v>
      </c>
      <c r="H63" s="49" t="s">
        <v>1</v>
      </c>
      <c r="I63" s="49" t="s">
        <v>1</v>
      </c>
      <c r="J63" s="49" t="s">
        <v>1</v>
      </c>
      <c r="K63" s="49" t="s">
        <v>1</v>
      </c>
      <c r="L63" s="49" t="s">
        <v>1</v>
      </c>
      <c r="M63" s="49" t="s">
        <v>1</v>
      </c>
      <c r="N63" s="49" t="s">
        <v>1</v>
      </c>
      <c r="O63" s="49" t="s">
        <v>1</v>
      </c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</row>
  </sheetData>
  <mergeCells count="39">
    <mergeCell ref="A61:AB61"/>
    <mergeCell ref="A62:AB62"/>
    <mergeCell ref="A63:AB63"/>
    <mergeCell ref="A56:AB56"/>
    <mergeCell ref="A57:AB57"/>
    <mergeCell ref="A58:AB58"/>
    <mergeCell ref="A59:AB59"/>
    <mergeCell ref="A60:AB60"/>
    <mergeCell ref="A54:B54"/>
    <mergeCell ref="A55:B55"/>
    <mergeCell ref="A1:O1"/>
    <mergeCell ref="A2:B5"/>
    <mergeCell ref="C2:O2"/>
    <mergeCell ref="C3:C4"/>
    <mergeCell ref="D3:E4"/>
    <mergeCell ref="F3:O3"/>
    <mergeCell ref="F4:G4"/>
    <mergeCell ref="H4:I4"/>
    <mergeCell ref="J4:K4"/>
    <mergeCell ref="L4:M4"/>
    <mergeCell ref="N4:O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6:O6"/>
    <mergeCell ref="A37:O37"/>
    <mergeCell ref="A43:O43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61"/>
  <sheetViews>
    <sheetView showGridLines="0" zoomScaleNormal="100" workbookViewId="0">
      <pane ySplit="4" topLeftCell="A5" activePane="bottomLeft" state="frozen"/>
      <selection pane="bottomLeft" sqref="A1:F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4" width="15.7109375" customWidth="1"/>
    <col min="5" max="5" width="15.7109375" customWidth="1" outlineLevel="1"/>
    <col min="6" max="6" width="15.7109375" customWidth="1"/>
  </cols>
  <sheetData>
    <row r="1" spans="1:19" ht="20.100000000000001" customHeight="1" x14ac:dyDescent="0.3">
      <c r="A1" s="46" t="s">
        <v>183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5" customHeight="1" x14ac:dyDescent="0.3">
      <c r="A2" s="58" t="s">
        <v>363</v>
      </c>
      <c r="B2" s="58" t="s">
        <v>1</v>
      </c>
      <c r="C2" s="48" t="s">
        <v>14</v>
      </c>
      <c r="D2" s="59" t="s">
        <v>184</v>
      </c>
      <c r="E2" s="36" t="s">
        <v>142</v>
      </c>
      <c r="F2" s="48" t="s">
        <v>34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46.5" customHeight="1" x14ac:dyDescent="0.3">
      <c r="A3" s="58" t="s">
        <v>140</v>
      </c>
      <c r="B3" s="58" t="s">
        <v>1</v>
      </c>
      <c r="C3" s="48" t="s">
        <v>1</v>
      </c>
      <c r="D3" s="48" t="s">
        <v>1</v>
      </c>
      <c r="E3" s="13" t="s">
        <v>185</v>
      </c>
      <c r="F3" s="48" t="s">
        <v>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20.100000000000001" customHeight="1" x14ac:dyDescent="0.3">
      <c r="A4" s="58" t="s">
        <v>173</v>
      </c>
      <c r="B4" s="58" t="s">
        <v>1</v>
      </c>
      <c r="C4" s="14" t="s">
        <v>148</v>
      </c>
      <c r="D4" s="14" t="s">
        <v>148</v>
      </c>
      <c r="E4" s="14" t="s">
        <v>148</v>
      </c>
      <c r="F4" s="14" t="s">
        <v>148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20.100000000000001" customHeight="1" x14ac:dyDescent="0.3">
      <c r="A5" s="51" t="s">
        <v>43</v>
      </c>
      <c r="B5" s="51" t="s">
        <v>1</v>
      </c>
      <c r="C5" s="47" t="s">
        <v>1</v>
      </c>
      <c r="D5" s="47" t="s">
        <v>1</v>
      </c>
      <c r="E5" s="47" t="s">
        <v>1</v>
      </c>
      <c r="F5" s="47" t="s"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3.5" customHeight="1" outlineLevel="1" x14ac:dyDescent="0.3">
      <c r="A6" s="3" t="s">
        <v>44</v>
      </c>
      <c r="B6" s="3" t="s">
        <v>45</v>
      </c>
      <c r="C6" s="23">
        <v>184942</v>
      </c>
      <c r="D6" s="22">
        <v>107224</v>
      </c>
      <c r="E6" s="23">
        <v>99078</v>
      </c>
      <c r="F6" s="22">
        <v>284020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3.5" customHeight="1" outlineLevel="1" x14ac:dyDescent="0.3">
      <c r="A7" s="3" t="s">
        <v>46</v>
      </c>
      <c r="B7" s="3" t="s">
        <v>47</v>
      </c>
      <c r="C7" s="23">
        <v>19603</v>
      </c>
      <c r="D7" s="22">
        <v>5286</v>
      </c>
      <c r="E7" s="23">
        <v>2868</v>
      </c>
      <c r="F7" s="22">
        <v>22471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3.5" customHeight="1" outlineLevel="1" x14ac:dyDescent="0.3">
      <c r="A8" s="3" t="s">
        <v>53</v>
      </c>
      <c r="B8" s="3" t="s">
        <v>54</v>
      </c>
      <c r="C8" s="23">
        <v>64361021</v>
      </c>
      <c r="D8" s="22">
        <v>20938570</v>
      </c>
      <c r="E8" s="23">
        <v>7570054</v>
      </c>
      <c r="F8" s="22">
        <v>71931075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3.5" customHeight="1" outlineLevel="1" x14ac:dyDescent="0.3">
      <c r="A9" s="3" t="s">
        <v>55</v>
      </c>
      <c r="B9" s="3" t="s">
        <v>56</v>
      </c>
      <c r="C9" s="23">
        <v>337461</v>
      </c>
      <c r="D9" s="22">
        <v>16349</v>
      </c>
      <c r="E9" s="23">
        <v>8707</v>
      </c>
      <c r="F9" s="22">
        <v>346168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3.5" customHeight="1" outlineLevel="1" x14ac:dyDescent="0.3">
      <c r="A10" s="3" t="s">
        <v>59</v>
      </c>
      <c r="B10" s="3" t="s">
        <v>60</v>
      </c>
      <c r="C10" s="23">
        <v>115046</v>
      </c>
      <c r="D10" s="33" t="s">
        <v>62</v>
      </c>
      <c r="E10" s="24" t="s">
        <v>62</v>
      </c>
      <c r="F10" s="33" t="s">
        <v>62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3.5" customHeight="1" outlineLevel="1" x14ac:dyDescent="0.3">
      <c r="A11" s="3" t="s">
        <v>63</v>
      </c>
      <c r="B11" s="3" t="s">
        <v>64</v>
      </c>
      <c r="C11" s="23">
        <v>231934</v>
      </c>
      <c r="D11" s="22">
        <v>27159</v>
      </c>
      <c r="E11" s="23">
        <v>10930</v>
      </c>
      <c r="F11" s="22">
        <v>242864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3.5" customHeight="1" outlineLevel="1" x14ac:dyDescent="0.3">
      <c r="A12" s="3" t="s">
        <v>65</v>
      </c>
      <c r="B12" s="3" t="s">
        <v>66</v>
      </c>
      <c r="C12" s="23">
        <v>159084</v>
      </c>
      <c r="D12" s="33" t="s">
        <v>62</v>
      </c>
      <c r="E12" s="24" t="s">
        <v>62</v>
      </c>
      <c r="F12" s="33" t="s">
        <v>62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3.5" customHeight="1" outlineLevel="1" x14ac:dyDescent="0.3">
      <c r="A13" s="3" t="s">
        <v>67</v>
      </c>
      <c r="B13" s="3" t="s">
        <v>68</v>
      </c>
      <c r="C13" s="23">
        <v>4411372</v>
      </c>
      <c r="D13" s="22">
        <v>510960</v>
      </c>
      <c r="E13" s="23">
        <v>452058</v>
      </c>
      <c r="F13" s="22">
        <v>4863430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3.5" customHeight="1" outlineLevel="1" x14ac:dyDescent="0.3">
      <c r="A14" s="3" t="s">
        <v>69</v>
      </c>
      <c r="B14" s="3" t="s">
        <v>70</v>
      </c>
      <c r="C14" s="23">
        <v>5433856</v>
      </c>
      <c r="D14" s="22">
        <v>3031862</v>
      </c>
      <c r="E14" s="23">
        <v>2554116</v>
      </c>
      <c r="F14" s="22">
        <v>7987972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3.5" customHeight="1" outlineLevel="1" x14ac:dyDescent="0.3">
      <c r="A15" s="3" t="s">
        <v>71</v>
      </c>
      <c r="B15" s="3" t="s">
        <v>72</v>
      </c>
      <c r="C15" s="23">
        <v>1333165</v>
      </c>
      <c r="D15" s="22">
        <v>59792</v>
      </c>
      <c r="E15" s="23">
        <v>15508</v>
      </c>
      <c r="F15" s="22">
        <v>1348673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3.5" customHeight="1" outlineLevel="1" x14ac:dyDescent="0.3">
      <c r="A16" s="3" t="s">
        <v>73</v>
      </c>
      <c r="B16" s="3" t="s">
        <v>74</v>
      </c>
      <c r="C16" s="23">
        <v>375736</v>
      </c>
      <c r="D16" s="22">
        <v>28770</v>
      </c>
      <c r="E16" s="23">
        <v>5249</v>
      </c>
      <c r="F16" s="22">
        <v>380985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3.5" customHeight="1" outlineLevel="1" x14ac:dyDescent="0.3">
      <c r="A17" s="3" t="s">
        <v>76</v>
      </c>
      <c r="B17" s="3" t="s">
        <v>77</v>
      </c>
      <c r="C17" s="23">
        <v>543471</v>
      </c>
      <c r="D17" s="22">
        <v>95670</v>
      </c>
      <c r="E17" s="23">
        <v>49254</v>
      </c>
      <c r="F17" s="22">
        <v>592725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3.5" customHeight="1" outlineLevel="1" x14ac:dyDescent="0.3">
      <c r="A18" s="3" t="s">
        <v>78</v>
      </c>
      <c r="B18" s="3" t="s">
        <v>79</v>
      </c>
      <c r="C18" s="23">
        <v>1024197</v>
      </c>
      <c r="D18" s="22">
        <v>94612</v>
      </c>
      <c r="E18" s="23">
        <v>42088</v>
      </c>
      <c r="F18" s="22">
        <v>1066286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13.5" customHeight="1" outlineLevel="1" x14ac:dyDescent="0.3">
      <c r="A19" s="3" t="s">
        <v>80</v>
      </c>
      <c r="B19" s="3" t="s">
        <v>81</v>
      </c>
      <c r="C19" s="23">
        <v>8721286</v>
      </c>
      <c r="D19" s="22">
        <v>1070266</v>
      </c>
      <c r="E19" s="23">
        <v>345384</v>
      </c>
      <c r="F19" s="22">
        <v>9066670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13.5" customHeight="1" outlineLevel="1" x14ac:dyDescent="0.3">
      <c r="A20" s="3" t="s">
        <v>82</v>
      </c>
      <c r="B20" s="3" t="s">
        <v>83</v>
      </c>
      <c r="C20" s="23">
        <v>2695189</v>
      </c>
      <c r="D20" s="22">
        <v>364163</v>
      </c>
      <c r="E20" s="23">
        <v>119942</v>
      </c>
      <c r="F20" s="22">
        <v>2815131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3.5" customHeight="1" outlineLevel="1" x14ac:dyDescent="0.3">
      <c r="A21" s="3" t="s">
        <v>84</v>
      </c>
      <c r="B21" s="3" t="s">
        <v>85</v>
      </c>
      <c r="C21" s="23">
        <v>7450294</v>
      </c>
      <c r="D21" s="22">
        <v>793483</v>
      </c>
      <c r="E21" s="23">
        <v>226082</v>
      </c>
      <c r="F21" s="22">
        <v>7676376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13.5" customHeight="1" outlineLevel="1" x14ac:dyDescent="0.3">
      <c r="A22" s="3" t="s">
        <v>86</v>
      </c>
      <c r="B22" s="3" t="s">
        <v>87</v>
      </c>
      <c r="C22" s="23">
        <v>28253407</v>
      </c>
      <c r="D22" s="22">
        <v>13623567</v>
      </c>
      <c r="E22" s="23">
        <v>3093711</v>
      </c>
      <c r="F22" s="22">
        <v>31347119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3.5" customHeight="1" outlineLevel="1" x14ac:dyDescent="0.3">
      <c r="A23" s="3" t="s">
        <v>88</v>
      </c>
      <c r="B23" s="3" t="s">
        <v>89</v>
      </c>
      <c r="C23" s="23">
        <v>1976800</v>
      </c>
      <c r="D23" s="22">
        <v>907356</v>
      </c>
      <c r="E23" s="23">
        <v>543773</v>
      </c>
      <c r="F23" s="22">
        <v>2520573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3.5" customHeight="1" outlineLevel="1" x14ac:dyDescent="0.3">
      <c r="A24" s="3" t="s">
        <v>90</v>
      </c>
      <c r="B24" s="3" t="s">
        <v>91</v>
      </c>
      <c r="C24" s="23">
        <v>1494732</v>
      </c>
      <c r="D24" s="22">
        <v>817545</v>
      </c>
      <c r="E24" s="23">
        <v>486470</v>
      </c>
      <c r="F24" s="22">
        <v>1981202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3.5" customHeight="1" outlineLevel="1" x14ac:dyDescent="0.3">
      <c r="A25" s="3" t="s">
        <v>92</v>
      </c>
      <c r="B25" s="3" t="s">
        <v>93</v>
      </c>
      <c r="C25" s="23">
        <v>1298724</v>
      </c>
      <c r="D25" s="22">
        <v>299954</v>
      </c>
      <c r="E25" s="23">
        <v>98194</v>
      </c>
      <c r="F25" s="22">
        <v>1396918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3.5" customHeight="1" outlineLevel="1" x14ac:dyDescent="0.3">
      <c r="A26" s="3" t="s">
        <v>94</v>
      </c>
      <c r="B26" s="3" t="s">
        <v>95</v>
      </c>
      <c r="C26" s="23">
        <v>187224</v>
      </c>
      <c r="D26" s="22">
        <v>74445</v>
      </c>
      <c r="E26" s="23">
        <v>26226</v>
      </c>
      <c r="F26" s="22">
        <v>213451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3.5" customHeight="1" outlineLevel="1" x14ac:dyDescent="0.3">
      <c r="A27" s="3" t="s">
        <v>96</v>
      </c>
      <c r="B27" s="3" t="s">
        <v>97</v>
      </c>
      <c r="C27" s="23">
        <v>116827</v>
      </c>
      <c r="D27" s="22">
        <v>9744</v>
      </c>
      <c r="E27" s="23">
        <v>6167</v>
      </c>
      <c r="F27" s="22">
        <v>122993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3.5" customHeight="1" outlineLevel="1" x14ac:dyDescent="0.3">
      <c r="A28" s="3" t="s">
        <v>99</v>
      </c>
      <c r="B28" s="3" t="s">
        <v>100</v>
      </c>
      <c r="C28" s="23">
        <v>4294924</v>
      </c>
      <c r="D28" s="22">
        <v>436686</v>
      </c>
      <c r="E28" s="23">
        <v>162687</v>
      </c>
      <c r="F28" s="22">
        <v>4457611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3.5" customHeight="1" outlineLevel="1" x14ac:dyDescent="0.3">
      <c r="A29" s="3" t="s">
        <v>150</v>
      </c>
      <c r="B29" s="3" t="s">
        <v>151</v>
      </c>
      <c r="C29" s="23">
        <v>3443474</v>
      </c>
      <c r="D29" s="22">
        <v>359069</v>
      </c>
      <c r="E29" s="23">
        <v>134287</v>
      </c>
      <c r="F29" s="22">
        <v>3577760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3.5" customHeight="1" outlineLevel="1" x14ac:dyDescent="0.3">
      <c r="A30" s="3" t="s">
        <v>101</v>
      </c>
      <c r="B30" s="3" t="s">
        <v>102</v>
      </c>
      <c r="C30" s="23">
        <v>336529</v>
      </c>
      <c r="D30" s="22">
        <v>47330</v>
      </c>
      <c r="E30" s="23">
        <v>14595</v>
      </c>
      <c r="F30" s="22">
        <v>351124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3.5" customHeight="1" outlineLevel="1" x14ac:dyDescent="0.3">
      <c r="A31" s="3" t="s">
        <v>103</v>
      </c>
      <c r="B31" s="3" t="s">
        <v>104</v>
      </c>
      <c r="C31" s="23">
        <v>5547475</v>
      </c>
      <c r="D31" s="22">
        <v>908684</v>
      </c>
      <c r="E31" s="23">
        <v>510789</v>
      </c>
      <c r="F31" s="22">
        <v>6058265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3.5" customHeight="1" outlineLevel="1" x14ac:dyDescent="0.3">
      <c r="A32" s="3" t="s">
        <v>105</v>
      </c>
      <c r="B32" s="3" t="s">
        <v>106</v>
      </c>
      <c r="C32" s="23">
        <v>2168498</v>
      </c>
      <c r="D32" s="22">
        <v>186153</v>
      </c>
      <c r="E32" s="23">
        <v>86285</v>
      </c>
      <c r="F32" s="22">
        <v>2254783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3.5" customHeight="1" outlineLevel="1" x14ac:dyDescent="0.3">
      <c r="A33" s="3" t="s">
        <v>107</v>
      </c>
      <c r="B33" s="3" t="s">
        <v>108</v>
      </c>
      <c r="C33" s="23">
        <v>3099593</v>
      </c>
      <c r="D33" s="22">
        <v>646693</v>
      </c>
      <c r="E33" s="23">
        <v>394288</v>
      </c>
      <c r="F33" s="22">
        <v>3493881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3.5" customHeight="1" outlineLevel="1" x14ac:dyDescent="0.3">
      <c r="A34" s="3" t="s">
        <v>109</v>
      </c>
      <c r="B34" s="3" t="s">
        <v>110</v>
      </c>
      <c r="C34" s="23">
        <v>314437</v>
      </c>
      <c r="D34" s="22">
        <v>205342</v>
      </c>
      <c r="E34" s="23">
        <v>152880</v>
      </c>
      <c r="F34" s="22">
        <v>467317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3.5" customHeight="1" outlineLevel="1" x14ac:dyDescent="0.3">
      <c r="A35" s="3" t="s">
        <v>111</v>
      </c>
      <c r="B35" s="3" t="s">
        <v>112</v>
      </c>
      <c r="C35" s="23">
        <v>781821</v>
      </c>
      <c r="D35" s="22">
        <v>165752</v>
      </c>
      <c r="E35" s="23">
        <v>39434</v>
      </c>
      <c r="F35" s="22">
        <v>821255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20.100000000000001" customHeight="1" x14ac:dyDescent="0.3">
      <c r="A36" s="51" t="s">
        <v>152</v>
      </c>
      <c r="B36" s="51" t="s">
        <v>1</v>
      </c>
      <c r="C36" s="55" t="s">
        <v>1</v>
      </c>
      <c r="D36" s="54" t="s">
        <v>1</v>
      </c>
      <c r="E36" s="55" t="s">
        <v>1</v>
      </c>
      <c r="F36" s="54" t="s">
        <v>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13.5" customHeight="1" outlineLevel="1" x14ac:dyDescent="0.3">
      <c r="A37" s="44" t="s">
        <v>153</v>
      </c>
      <c r="B37" s="44" t="s">
        <v>1</v>
      </c>
      <c r="C37" s="23">
        <v>58272323</v>
      </c>
      <c r="D37" s="22">
        <v>20302207</v>
      </c>
      <c r="E37" s="23">
        <v>7313328</v>
      </c>
      <c r="F37" s="22">
        <v>65585650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13.5" customHeight="1" outlineLevel="1" x14ac:dyDescent="0.3">
      <c r="A38" s="44" t="s">
        <v>154</v>
      </c>
      <c r="B38" s="44" t="s">
        <v>1</v>
      </c>
      <c r="C38" s="23">
        <v>16239674</v>
      </c>
      <c r="D38" s="22">
        <v>5266010</v>
      </c>
      <c r="E38" s="23">
        <v>3717673</v>
      </c>
      <c r="F38" s="22">
        <v>19957347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3.5" customHeight="1" outlineLevel="1" x14ac:dyDescent="0.3">
      <c r="A39" s="44" t="s">
        <v>155</v>
      </c>
      <c r="B39" s="44" t="s">
        <v>1</v>
      </c>
      <c r="C39" s="23">
        <v>42032649</v>
      </c>
      <c r="D39" s="22">
        <v>15036196</v>
      </c>
      <c r="E39" s="23">
        <v>3595654</v>
      </c>
      <c r="F39" s="22">
        <v>45628303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13.5" customHeight="1" outlineLevel="1" x14ac:dyDescent="0.3">
      <c r="A40" s="44" t="s">
        <v>156</v>
      </c>
      <c r="B40" s="44" t="s">
        <v>1</v>
      </c>
      <c r="C40" s="23">
        <v>9221721</v>
      </c>
      <c r="D40" s="22">
        <v>1237744</v>
      </c>
      <c r="E40" s="23">
        <v>628192</v>
      </c>
      <c r="F40" s="22">
        <v>9849914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13.5" customHeight="1" outlineLevel="1" x14ac:dyDescent="0.3">
      <c r="A41" s="44" t="s">
        <v>157</v>
      </c>
      <c r="B41" s="44" t="s">
        <v>1</v>
      </c>
      <c r="C41" s="23">
        <v>8336323</v>
      </c>
      <c r="D41" s="22">
        <v>1153770</v>
      </c>
      <c r="E41" s="23">
        <v>490378</v>
      </c>
      <c r="F41" s="22">
        <v>8826701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20.100000000000001" customHeight="1" x14ac:dyDescent="0.3">
      <c r="A42" s="51" t="s">
        <v>158</v>
      </c>
      <c r="B42" s="51" t="s">
        <v>1</v>
      </c>
      <c r="C42" s="55" t="s">
        <v>1</v>
      </c>
      <c r="D42" s="54" t="s">
        <v>1</v>
      </c>
      <c r="E42" s="55" t="s">
        <v>1</v>
      </c>
      <c r="F42" s="54" t="s">
        <v>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3.5" customHeight="1" outlineLevel="1" x14ac:dyDescent="0.3">
      <c r="A43" s="44" t="s">
        <v>159</v>
      </c>
      <c r="B43" s="44" t="s">
        <v>1</v>
      </c>
      <c r="C43" s="23">
        <v>996781</v>
      </c>
      <c r="D43" s="22">
        <v>301591</v>
      </c>
      <c r="E43" s="23">
        <v>200411</v>
      </c>
      <c r="F43" s="22">
        <v>1197192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13.5" customHeight="1" outlineLevel="1" x14ac:dyDescent="0.3">
      <c r="A44" s="44" t="s">
        <v>160</v>
      </c>
      <c r="B44" s="44" t="s">
        <v>1</v>
      </c>
      <c r="C44" s="23">
        <v>1409674</v>
      </c>
      <c r="D44" s="22">
        <v>175194</v>
      </c>
      <c r="E44" s="23">
        <v>78982</v>
      </c>
      <c r="F44" s="22">
        <v>1488656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13.5" customHeight="1" outlineLevel="1" x14ac:dyDescent="0.3">
      <c r="A45" s="44" t="s">
        <v>161</v>
      </c>
      <c r="B45" s="44" t="s">
        <v>1</v>
      </c>
      <c r="C45" s="23">
        <v>1409399</v>
      </c>
      <c r="D45" s="22">
        <v>171416</v>
      </c>
      <c r="E45" s="23">
        <v>58617</v>
      </c>
      <c r="F45" s="22">
        <v>1468016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13.5" customHeight="1" outlineLevel="1" x14ac:dyDescent="0.3">
      <c r="A46" s="44" t="s">
        <v>162</v>
      </c>
      <c r="B46" s="44" t="s">
        <v>1</v>
      </c>
      <c r="C46" s="23">
        <v>2891933</v>
      </c>
      <c r="D46" s="22">
        <v>378328</v>
      </c>
      <c r="E46" s="23">
        <v>170599</v>
      </c>
      <c r="F46" s="22">
        <v>3062532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13.5" customHeight="1" outlineLevel="1" x14ac:dyDescent="0.3">
      <c r="A47" s="44" t="s">
        <v>163</v>
      </c>
      <c r="B47" s="44" t="s">
        <v>1</v>
      </c>
      <c r="C47" s="23">
        <v>3373095</v>
      </c>
      <c r="D47" s="22">
        <v>486201</v>
      </c>
      <c r="E47" s="23">
        <v>211466</v>
      </c>
      <c r="F47" s="22">
        <v>3584561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13.5" customHeight="1" outlineLevel="1" x14ac:dyDescent="0.3">
      <c r="A48" s="44" t="s">
        <v>164</v>
      </c>
      <c r="B48" s="44" t="s">
        <v>1</v>
      </c>
      <c r="C48" s="23">
        <v>4189250</v>
      </c>
      <c r="D48" s="22">
        <v>595326</v>
      </c>
      <c r="E48" s="23">
        <v>238610</v>
      </c>
      <c r="F48" s="22">
        <v>4427860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13.5" customHeight="1" outlineLevel="1" x14ac:dyDescent="0.3">
      <c r="A49" s="44" t="s">
        <v>165</v>
      </c>
      <c r="B49" s="44" t="s">
        <v>1</v>
      </c>
      <c r="C49" s="23">
        <v>6254390</v>
      </c>
      <c r="D49" s="22">
        <v>1038527</v>
      </c>
      <c r="E49" s="23">
        <v>521969</v>
      </c>
      <c r="F49" s="22">
        <v>6776359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13.5" customHeight="1" outlineLevel="1" x14ac:dyDescent="0.3">
      <c r="A50" s="44" t="s">
        <v>166</v>
      </c>
      <c r="B50" s="44" t="s">
        <v>1</v>
      </c>
      <c r="C50" s="23">
        <v>8188911</v>
      </c>
      <c r="D50" s="22">
        <v>1658391</v>
      </c>
      <c r="E50" s="23">
        <v>738618</v>
      </c>
      <c r="F50" s="22">
        <v>8927530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3.5" customHeight="1" outlineLevel="1" x14ac:dyDescent="0.3">
      <c r="A51" s="44" t="s">
        <v>167</v>
      </c>
      <c r="B51" s="44" t="s">
        <v>1</v>
      </c>
      <c r="C51" s="23">
        <v>8645970</v>
      </c>
      <c r="D51" s="22">
        <v>2061931</v>
      </c>
      <c r="E51" s="23">
        <v>1375109</v>
      </c>
      <c r="F51" s="22">
        <v>10021079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3.5" customHeight="1" outlineLevel="1" x14ac:dyDescent="0.3">
      <c r="A52" s="44" t="s">
        <v>168</v>
      </c>
      <c r="B52" s="44" t="s">
        <v>1</v>
      </c>
      <c r="C52" s="23">
        <v>38470963</v>
      </c>
      <c r="D52" s="22">
        <v>15826815</v>
      </c>
      <c r="E52" s="23">
        <v>4837518</v>
      </c>
      <c r="F52" s="22">
        <v>43308481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20.100000000000001" customHeight="1" x14ac:dyDescent="0.3">
      <c r="A53" s="56" t="s">
        <v>4</v>
      </c>
      <c r="B53" s="56" t="s">
        <v>1</v>
      </c>
      <c r="C53" s="27">
        <v>75830367</v>
      </c>
      <c r="D53" s="27">
        <v>22693721</v>
      </c>
      <c r="E53" s="27">
        <v>8431898</v>
      </c>
      <c r="F53" s="27">
        <v>84262265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4.5" customHeight="1" x14ac:dyDescent="0.3">
      <c r="A54" s="57" t="s">
        <v>1</v>
      </c>
      <c r="B54" s="57" t="s">
        <v>1</v>
      </c>
      <c r="C54" s="12" t="s">
        <v>1</v>
      </c>
      <c r="D54" s="12" t="s">
        <v>1</v>
      </c>
      <c r="E54" s="12" t="s">
        <v>1</v>
      </c>
      <c r="F54" s="12" t="s">
        <v>1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4.5" customHeight="1" x14ac:dyDescent="0.3">
      <c r="A55" s="47" t="s">
        <v>1</v>
      </c>
      <c r="B55" s="47" t="s">
        <v>1</v>
      </c>
      <c r="C55" s="47" t="s">
        <v>1</v>
      </c>
      <c r="D55" s="47" t="s">
        <v>1</v>
      </c>
      <c r="E55" s="47" t="s">
        <v>1</v>
      </c>
      <c r="F55" s="47" t="s">
        <v>1</v>
      </c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  <row r="56" spans="1:19" ht="13.5" customHeight="1" x14ac:dyDescent="0.3">
      <c r="A56" s="49" t="s">
        <v>9</v>
      </c>
      <c r="B56" s="49" t="s">
        <v>1</v>
      </c>
      <c r="C56" s="49" t="s">
        <v>1</v>
      </c>
      <c r="D56" s="49" t="s">
        <v>1</v>
      </c>
      <c r="E56" s="49" t="s">
        <v>1</v>
      </c>
      <c r="F56" s="49" t="s">
        <v>1</v>
      </c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</row>
    <row r="57" spans="1:19" ht="13.5" customHeight="1" x14ac:dyDescent="0.3">
      <c r="A57" s="49" t="s">
        <v>169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</row>
    <row r="58" spans="1:19" ht="13.5" customHeight="1" x14ac:dyDescent="0.3">
      <c r="A58" s="49" t="s">
        <v>170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</row>
    <row r="59" spans="1:19" ht="13.5" customHeight="1" x14ac:dyDescent="0.3">
      <c r="A59" s="49" t="s">
        <v>171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</row>
    <row r="60" spans="1:19" ht="13.5" customHeight="1" x14ac:dyDescent="0.3">
      <c r="A60" s="49" t="s">
        <v>22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</row>
    <row r="61" spans="1:19" ht="13.5" customHeight="1" x14ac:dyDescent="0.3">
      <c r="A61" s="49" t="s">
        <v>37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</row>
  </sheetData>
  <mergeCells count="32">
    <mergeCell ref="A60:S60"/>
    <mergeCell ref="A61:S61"/>
    <mergeCell ref="A55:S55"/>
    <mergeCell ref="A56:S56"/>
    <mergeCell ref="A57:S57"/>
    <mergeCell ref="A58:S58"/>
    <mergeCell ref="A59:S59"/>
    <mergeCell ref="A53:B53"/>
    <mergeCell ref="A54:B54"/>
    <mergeCell ref="A1:F1"/>
    <mergeCell ref="A2:B4"/>
    <mergeCell ref="C2:C3"/>
    <mergeCell ref="D2:D3"/>
    <mergeCell ref="F2:F3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5:F5"/>
    <mergeCell ref="A36:F36"/>
    <mergeCell ref="A42:F42"/>
    <mergeCell ref="A37:B37"/>
    <mergeCell ref="A38:B38"/>
    <mergeCell ref="A39:B39"/>
    <mergeCell ref="A40:B40"/>
    <mergeCell ref="A41:B41"/>
  </mergeCells>
  <pageMargins left="0.7" right="0.7" top="0.75" bottom="0.75" header="0.3" footer="0.3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51"/>
  <sheetViews>
    <sheetView showGridLines="0" zoomScaleNormal="100" workbookViewId="0">
      <pane ySplit="5" topLeftCell="A6" activePane="bottomLeft" state="frozen"/>
      <selection pane="bottomLeft" sqref="A1:H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3" width="14.7109375" customWidth="1"/>
    <col min="4" max="8" width="11.7109375" customWidth="1" outlineLevel="1"/>
  </cols>
  <sheetData>
    <row r="1" spans="1:21" ht="20.100000000000001" customHeight="1" x14ac:dyDescent="0.3">
      <c r="A1" s="46" t="s">
        <v>186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0.100000000000001" customHeight="1" x14ac:dyDescent="0.3">
      <c r="A2" s="52" t="s">
        <v>364</v>
      </c>
      <c r="B2" s="52" t="s">
        <v>1</v>
      </c>
      <c r="C2" s="48" t="s">
        <v>14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0.100000000000001" customHeight="1" x14ac:dyDescent="0.3">
      <c r="A3" s="52" t="s">
        <v>140</v>
      </c>
      <c r="B3" s="52" t="s">
        <v>1</v>
      </c>
      <c r="C3" s="48" t="s">
        <v>182</v>
      </c>
      <c r="D3" s="48" t="s">
        <v>187</v>
      </c>
      <c r="E3" s="48" t="s">
        <v>1</v>
      </c>
      <c r="F3" s="48" t="s">
        <v>1</v>
      </c>
      <c r="G3" s="48" t="s">
        <v>1</v>
      </c>
      <c r="H3" s="48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9.25" customHeight="1" x14ac:dyDescent="0.3">
      <c r="A4" s="52" t="s">
        <v>1</v>
      </c>
      <c r="B4" s="52" t="s">
        <v>1</v>
      </c>
      <c r="C4" s="48" t="s">
        <v>1</v>
      </c>
      <c r="D4" s="13" t="s">
        <v>188</v>
      </c>
      <c r="E4" s="13" t="s">
        <v>189</v>
      </c>
      <c r="F4" s="13" t="s">
        <v>190</v>
      </c>
      <c r="G4" s="13" t="s">
        <v>191</v>
      </c>
      <c r="H4" s="13" t="s">
        <v>192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0.100000000000001" customHeight="1" x14ac:dyDescent="0.3">
      <c r="A5" s="52" t="s">
        <v>1</v>
      </c>
      <c r="B5" s="52" t="s">
        <v>1</v>
      </c>
      <c r="C5" s="14" t="s">
        <v>148</v>
      </c>
      <c r="D5" s="14" t="s">
        <v>16</v>
      </c>
      <c r="E5" s="14" t="s">
        <v>16</v>
      </c>
      <c r="F5" s="14" t="s">
        <v>16</v>
      </c>
      <c r="G5" s="14" t="s">
        <v>16</v>
      </c>
      <c r="H5" s="14" t="s">
        <v>16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3.5" customHeight="1" outlineLevel="1" x14ac:dyDescent="0.3">
      <c r="A7" s="3" t="s">
        <v>44</v>
      </c>
      <c r="B7" s="3" t="s">
        <v>45</v>
      </c>
      <c r="C7" s="23">
        <v>184942</v>
      </c>
      <c r="D7" s="37">
        <v>8.9</v>
      </c>
      <c r="E7" s="32">
        <v>23.6</v>
      </c>
      <c r="F7" s="37" t="s">
        <v>62</v>
      </c>
      <c r="G7" s="32" t="s">
        <v>62</v>
      </c>
      <c r="H7" s="37" t="s">
        <v>62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3.5" customHeight="1" outlineLevel="1" x14ac:dyDescent="0.3">
      <c r="A8" s="3" t="s">
        <v>46</v>
      </c>
      <c r="B8" s="3" t="s">
        <v>47</v>
      </c>
      <c r="C8" s="23">
        <v>19603</v>
      </c>
      <c r="D8" s="37">
        <v>14.3</v>
      </c>
      <c r="E8" s="32">
        <v>6.7</v>
      </c>
      <c r="F8" s="37">
        <v>36.9</v>
      </c>
      <c r="G8" s="32" t="s">
        <v>62</v>
      </c>
      <c r="H8" s="37" t="s">
        <v>62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3.5" customHeight="1" outlineLevel="1" x14ac:dyDescent="0.3">
      <c r="A9" s="3" t="s">
        <v>53</v>
      </c>
      <c r="B9" s="3" t="s">
        <v>54</v>
      </c>
      <c r="C9" s="23">
        <v>64361021</v>
      </c>
      <c r="D9" s="37">
        <v>2.9</v>
      </c>
      <c r="E9" s="32">
        <v>2.8</v>
      </c>
      <c r="F9" s="37">
        <v>4.2</v>
      </c>
      <c r="G9" s="32">
        <v>5.6</v>
      </c>
      <c r="H9" s="37">
        <v>84.5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3.5" customHeight="1" outlineLevel="1" x14ac:dyDescent="0.3">
      <c r="A10" s="3" t="s">
        <v>55</v>
      </c>
      <c r="B10" s="3" t="s">
        <v>56</v>
      </c>
      <c r="C10" s="23">
        <v>337461</v>
      </c>
      <c r="D10" s="37">
        <v>3.2</v>
      </c>
      <c r="E10" s="32">
        <v>7.8</v>
      </c>
      <c r="F10" s="37">
        <v>5.3</v>
      </c>
      <c r="G10" s="32">
        <v>19.399999999999999</v>
      </c>
      <c r="H10" s="37">
        <v>64.2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3.5" customHeight="1" outlineLevel="1" x14ac:dyDescent="0.3">
      <c r="A11" s="3" t="s">
        <v>59</v>
      </c>
      <c r="B11" s="3" t="s">
        <v>60</v>
      </c>
      <c r="C11" s="23">
        <v>115046</v>
      </c>
      <c r="D11" s="37">
        <v>29.2</v>
      </c>
      <c r="E11" s="32">
        <v>25</v>
      </c>
      <c r="F11" s="37" t="s">
        <v>62</v>
      </c>
      <c r="G11" s="32">
        <v>10.9</v>
      </c>
      <c r="H11" s="37" t="s">
        <v>62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3.5" customHeight="1" outlineLevel="1" x14ac:dyDescent="0.3">
      <c r="A12" s="3" t="s">
        <v>63</v>
      </c>
      <c r="B12" s="3" t="s">
        <v>64</v>
      </c>
      <c r="C12" s="23">
        <v>231934</v>
      </c>
      <c r="D12" s="37">
        <v>5.7</v>
      </c>
      <c r="E12" s="32">
        <v>5.7</v>
      </c>
      <c r="F12" s="37">
        <v>24.3</v>
      </c>
      <c r="G12" s="32">
        <v>7.7</v>
      </c>
      <c r="H12" s="37">
        <v>56.7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3.5" customHeight="1" outlineLevel="1" x14ac:dyDescent="0.3">
      <c r="A13" s="3" t="s">
        <v>65</v>
      </c>
      <c r="B13" s="3" t="s">
        <v>66</v>
      </c>
      <c r="C13" s="23">
        <v>159084</v>
      </c>
      <c r="D13" s="37">
        <v>0.4</v>
      </c>
      <c r="E13" s="32">
        <v>0.8</v>
      </c>
      <c r="F13" s="37" t="s">
        <v>62</v>
      </c>
      <c r="G13" s="32" t="s">
        <v>62</v>
      </c>
      <c r="H13" s="37" t="s">
        <v>62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3.5" customHeight="1" outlineLevel="1" x14ac:dyDescent="0.3">
      <c r="A14" s="3" t="s">
        <v>67</v>
      </c>
      <c r="B14" s="3" t="s">
        <v>68</v>
      </c>
      <c r="C14" s="23">
        <v>4411372</v>
      </c>
      <c r="D14" s="37">
        <v>2.9</v>
      </c>
      <c r="E14" s="32">
        <v>2.8</v>
      </c>
      <c r="F14" s="37">
        <v>3.3</v>
      </c>
      <c r="G14" s="32">
        <v>6.1</v>
      </c>
      <c r="H14" s="37">
        <v>84.9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3.5" customHeight="1" outlineLevel="1" x14ac:dyDescent="0.3">
      <c r="A15" s="3" t="s">
        <v>69</v>
      </c>
      <c r="B15" s="3" t="s">
        <v>70</v>
      </c>
      <c r="C15" s="23">
        <v>5433856</v>
      </c>
      <c r="D15" s="37">
        <v>0.9</v>
      </c>
      <c r="E15" s="32">
        <v>0.7</v>
      </c>
      <c r="F15" s="37">
        <v>1.7</v>
      </c>
      <c r="G15" s="32">
        <v>3.5</v>
      </c>
      <c r="H15" s="37">
        <v>93.2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3.5" customHeight="1" outlineLevel="1" x14ac:dyDescent="0.3">
      <c r="A16" s="3" t="s">
        <v>71</v>
      </c>
      <c r="B16" s="3" t="s">
        <v>72</v>
      </c>
      <c r="C16" s="23">
        <v>1333165</v>
      </c>
      <c r="D16" s="37">
        <v>4.8</v>
      </c>
      <c r="E16" s="32">
        <v>3.3</v>
      </c>
      <c r="F16" s="37">
        <v>5</v>
      </c>
      <c r="G16" s="32">
        <v>8.5</v>
      </c>
      <c r="H16" s="37">
        <v>78.400000000000006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3.5" customHeight="1" outlineLevel="1" x14ac:dyDescent="0.3">
      <c r="A17" s="3" t="s">
        <v>73</v>
      </c>
      <c r="B17" s="3" t="s">
        <v>74</v>
      </c>
      <c r="C17" s="23">
        <v>375736</v>
      </c>
      <c r="D17" s="37">
        <v>13</v>
      </c>
      <c r="E17" s="32">
        <v>8</v>
      </c>
      <c r="F17" s="37">
        <v>12.7</v>
      </c>
      <c r="G17" s="32">
        <v>19.8</v>
      </c>
      <c r="H17" s="37">
        <v>46.5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3.5" customHeight="1" outlineLevel="1" x14ac:dyDescent="0.3">
      <c r="A18" s="3" t="s">
        <v>76</v>
      </c>
      <c r="B18" s="3" t="s">
        <v>77</v>
      </c>
      <c r="C18" s="23">
        <v>543471</v>
      </c>
      <c r="D18" s="37">
        <v>2.2000000000000002</v>
      </c>
      <c r="E18" s="32">
        <v>3.5</v>
      </c>
      <c r="F18" s="37">
        <v>3.1</v>
      </c>
      <c r="G18" s="32">
        <v>7.2</v>
      </c>
      <c r="H18" s="37">
        <v>84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3.5" customHeight="1" outlineLevel="1" x14ac:dyDescent="0.3">
      <c r="A19" s="3" t="s">
        <v>78</v>
      </c>
      <c r="B19" s="3" t="s">
        <v>79</v>
      </c>
      <c r="C19" s="23">
        <v>1024197</v>
      </c>
      <c r="D19" s="37">
        <v>12.9</v>
      </c>
      <c r="E19" s="32">
        <v>10.9</v>
      </c>
      <c r="F19" s="37">
        <v>11.8</v>
      </c>
      <c r="G19" s="32">
        <v>21.6</v>
      </c>
      <c r="H19" s="37">
        <v>42.8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3.5" customHeight="1" outlineLevel="1" x14ac:dyDescent="0.3">
      <c r="A20" s="3" t="s">
        <v>80</v>
      </c>
      <c r="B20" s="3" t="s">
        <v>81</v>
      </c>
      <c r="C20" s="23">
        <v>8721286</v>
      </c>
      <c r="D20" s="37">
        <v>7.3</v>
      </c>
      <c r="E20" s="32">
        <v>6.4</v>
      </c>
      <c r="F20" s="37">
        <v>9.1999999999999993</v>
      </c>
      <c r="G20" s="32">
        <v>7.4</v>
      </c>
      <c r="H20" s="37">
        <v>69.599999999999994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3.5" customHeight="1" outlineLevel="1" x14ac:dyDescent="0.3">
      <c r="A21" s="3" t="s">
        <v>82</v>
      </c>
      <c r="B21" s="3" t="s">
        <v>83</v>
      </c>
      <c r="C21" s="23">
        <v>2695189</v>
      </c>
      <c r="D21" s="37">
        <v>5.5</v>
      </c>
      <c r="E21" s="32">
        <v>7.3</v>
      </c>
      <c r="F21" s="37">
        <v>10.6</v>
      </c>
      <c r="G21" s="32">
        <v>12.7</v>
      </c>
      <c r="H21" s="37">
        <v>64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3.5" customHeight="1" outlineLevel="1" x14ac:dyDescent="0.3">
      <c r="A22" s="3" t="s">
        <v>84</v>
      </c>
      <c r="B22" s="3" t="s">
        <v>85</v>
      </c>
      <c r="C22" s="23">
        <v>7450294</v>
      </c>
      <c r="D22" s="37">
        <v>4.9000000000000004</v>
      </c>
      <c r="E22" s="32">
        <v>5.4</v>
      </c>
      <c r="F22" s="37">
        <v>9.1</v>
      </c>
      <c r="G22" s="32">
        <v>13.3</v>
      </c>
      <c r="H22" s="37">
        <v>67.3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3.5" customHeight="1" outlineLevel="1" x14ac:dyDescent="0.3">
      <c r="A23" s="3" t="s">
        <v>86</v>
      </c>
      <c r="B23" s="3" t="s">
        <v>87</v>
      </c>
      <c r="C23" s="23">
        <v>28253407</v>
      </c>
      <c r="D23" s="37">
        <v>0.1</v>
      </c>
      <c r="E23" s="32">
        <v>0.3</v>
      </c>
      <c r="F23" s="37">
        <v>0.7</v>
      </c>
      <c r="G23" s="32">
        <v>1.3</v>
      </c>
      <c r="H23" s="37">
        <v>97.6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3.5" customHeight="1" outlineLevel="1" x14ac:dyDescent="0.3">
      <c r="A24" s="3" t="s">
        <v>88</v>
      </c>
      <c r="B24" s="3" t="s">
        <v>89</v>
      </c>
      <c r="C24" s="23">
        <v>1976800</v>
      </c>
      <c r="D24" s="37">
        <v>1.5</v>
      </c>
      <c r="E24" s="32">
        <v>0.9</v>
      </c>
      <c r="F24" s="37">
        <v>1.5</v>
      </c>
      <c r="G24" s="32">
        <v>1</v>
      </c>
      <c r="H24" s="37">
        <v>95.2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3.5" customHeight="1" outlineLevel="1" x14ac:dyDescent="0.3">
      <c r="A25" s="3" t="s">
        <v>90</v>
      </c>
      <c r="B25" s="3" t="s">
        <v>91</v>
      </c>
      <c r="C25" s="23">
        <v>1494732</v>
      </c>
      <c r="D25" s="37">
        <v>1</v>
      </c>
      <c r="E25" s="32">
        <v>0.2</v>
      </c>
      <c r="F25" s="37">
        <v>1.6</v>
      </c>
      <c r="G25" s="32" t="s">
        <v>149</v>
      </c>
      <c r="H25" s="37">
        <v>97.1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3.5" customHeight="1" outlineLevel="1" x14ac:dyDescent="0.3">
      <c r="A26" s="3" t="s">
        <v>92</v>
      </c>
      <c r="B26" s="3" t="s">
        <v>93</v>
      </c>
      <c r="C26" s="23">
        <v>1298724</v>
      </c>
      <c r="D26" s="37">
        <v>10.6</v>
      </c>
      <c r="E26" s="32">
        <v>9.9</v>
      </c>
      <c r="F26" s="37" t="s">
        <v>62</v>
      </c>
      <c r="G26" s="32" t="s">
        <v>62</v>
      </c>
      <c r="H26" s="37">
        <v>54.9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3.5" customHeight="1" outlineLevel="1" x14ac:dyDescent="0.3">
      <c r="A27" s="3" t="s">
        <v>94</v>
      </c>
      <c r="B27" s="3" t="s">
        <v>95</v>
      </c>
      <c r="C27" s="23">
        <v>187224</v>
      </c>
      <c r="D27" s="37">
        <v>19.100000000000001</v>
      </c>
      <c r="E27" s="32">
        <v>5.9</v>
      </c>
      <c r="F27" s="37">
        <v>2.5</v>
      </c>
      <c r="G27" s="32">
        <v>5.3</v>
      </c>
      <c r="H27" s="37">
        <v>67.099999999999994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3.5" customHeight="1" outlineLevel="1" x14ac:dyDescent="0.3">
      <c r="A28" s="3" t="s">
        <v>96</v>
      </c>
      <c r="B28" s="3" t="s">
        <v>97</v>
      </c>
      <c r="C28" s="23">
        <v>116827</v>
      </c>
      <c r="D28" s="37">
        <v>43.8</v>
      </c>
      <c r="E28" s="32">
        <v>5.6</v>
      </c>
      <c r="F28" s="37">
        <v>8.3000000000000007</v>
      </c>
      <c r="G28" s="32">
        <v>6.7</v>
      </c>
      <c r="H28" s="37">
        <v>35.6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3.5" customHeight="1" outlineLevel="1" x14ac:dyDescent="0.3">
      <c r="A29" s="3" t="s">
        <v>99</v>
      </c>
      <c r="B29" s="3" t="s">
        <v>100</v>
      </c>
      <c r="C29" s="23">
        <v>4294924</v>
      </c>
      <c r="D29" s="37">
        <v>14.2</v>
      </c>
      <c r="E29" s="32">
        <v>7.6</v>
      </c>
      <c r="F29" s="37">
        <v>5</v>
      </c>
      <c r="G29" s="32">
        <v>3.7</v>
      </c>
      <c r="H29" s="37">
        <v>69.5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3.5" customHeight="1" outlineLevel="1" x14ac:dyDescent="0.3">
      <c r="A30" s="3" t="s">
        <v>150</v>
      </c>
      <c r="B30" s="3" t="s">
        <v>151</v>
      </c>
      <c r="C30" s="23">
        <v>3443474</v>
      </c>
      <c r="D30" s="37">
        <v>12.1</v>
      </c>
      <c r="E30" s="32">
        <v>6.5</v>
      </c>
      <c r="F30" s="37">
        <v>4.0999999999999996</v>
      </c>
      <c r="G30" s="32">
        <v>3.4</v>
      </c>
      <c r="H30" s="37">
        <v>74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3.5" customHeight="1" outlineLevel="1" x14ac:dyDescent="0.3">
      <c r="A31" s="3" t="s">
        <v>101</v>
      </c>
      <c r="B31" s="3" t="s">
        <v>102</v>
      </c>
      <c r="C31" s="23">
        <v>336529</v>
      </c>
      <c r="D31" s="37">
        <v>2.4</v>
      </c>
      <c r="E31" s="32" t="s">
        <v>62</v>
      </c>
      <c r="F31" s="37" t="s">
        <v>62</v>
      </c>
      <c r="G31" s="32">
        <v>0.4</v>
      </c>
      <c r="H31" s="37">
        <v>92.9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3.5" customHeight="1" outlineLevel="1" x14ac:dyDescent="0.3">
      <c r="A32" s="3" t="s">
        <v>103</v>
      </c>
      <c r="B32" s="3" t="s">
        <v>104</v>
      </c>
      <c r="C32" s="23">
        <v>5547475</v>
      </c>
      <c r="D32" s="37">
        <v>19.399999999999999</v>
      </c>
      <c r="E32" s="32">
        <v>10.9</v>
      </c>
      <c r="F32" s="37">
        <v>6.4</v>
      </c>
      <c r="G32" s="32">
        <v>3.6</v>
      </c>
      <c r="H32" s="37">
        <v>59.7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3.5" customHeight="1" outlineLevel="1" x14ac:dyDescent="0.3">
      <c r="A33" s="3" t="s">
        <v>105</v>
      </c>
      <c r="B33" s="3" t="s">
        <v>106</v>
      </c>
      <c r="C33" s="23">
        <v>2168498</v>
      </c>
      <c r="D33" s="37">
        <v>12.8</v>
      </c>
      <c r="E33" s="32">
        <v>4.8</v>
      </c>
      <c r="F33" s="37">
        <v>1.3</v>
      </c>
      <c r="G33" s="32">
        <v>4.9000000000000004</v>
      </c>
      <c r="H33" s="37">
        <v>76.099999999999994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3.5" customHeight="1" outlineLevel="1" x14ac:dyDescent="0.3">
      <c r="A34" s="3" t="s">
        <v>107</v>
      </c>
      <c r="B34" s="3" t="s">
        <v>108</v>
      </c>
      <c r="C34" s="23">
        <v>3099593</v>
      </c>
      <c r="D34" s="37">
        <v>24</v>
      </c>
      <c r="E34" s="32">
        <v>15.8</v>
      </c>
      <c r="F34" s="37">
        <v>10</v>
      </c>
      <c r="G34" s="32">
        <v>2.7</v>
      </c>
      <c r="H34" s="37">
        <v>47.6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3.5" customHeight="1" outlineLevel="1" x14ac:dyDescent="0.3">
      <c r="A35" s="3" t="s">
        <v>109</v>
      </c>
      <c r="B35" s="3" t="s">
        <v>110</v>
      </c>
      <c r="C35" s="23">
        <v>314437</v>
      </c>
      <c r="D35" s="37">
        <v>48</v>
      </c>
      <c r="E35" s="32">
        <v>31</v>
      </c>
      <c r="F35" s="37">
        <v>21</v>
      </c>
      <c r="G35" s="32" t="s">
        <v>149</v>
      </c>
      <c r="H35" s="37" t="s">
        <v>149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3.5" customHeight="1" outlineLevel="1" x14ac:dyDescent="0.3">
      <c r="A36" s="3" t="s">
        <v>111</v>
      </c>
      <c r="B36" s="3" t="s">
        <v>112</v>
      </c>
      <c r="C36" s="23">
        <v>781821</v>
      </c>
      <c r="D36" s="37">
        <v>22.2</v>
      </c>
      <c r="E36" s="32" t="s">
        <v>62</v>
      </c>
      <c r="F36" s="37" t="s">
        <v>62</v>
      </c>
      <c r="G36" s="32">
        <v>25</v>
      </c>
      <c r="H36" s="37">
        <v>36.299999999999997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20.100000000000001" customHeight="1" x14ac:dyDescent="0.3">
      <c r="A37" s="51" t="s">
        <v>152</v>
      </c>
      <c r="B37" s="51" t="s">
        <v>1</v>
      </c>
      <c r="C37" s="55" t="s">
        <v>1</v>
      </c>
      <c r="D37" s="54" t="s">
        <v>1</v>
      </c>
      <c r="E37" s="55" t="s">
        <v>1</v>
      </c>
      <c r="F37" s="54" t="s">
        <v>1</v>
      </c>
      <c r="G37" s="55" t="s">
        <v>1</v>
      </c>
      <c r="H37" s="54" t="s">
        <v>1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3.5" customHeight="1" outlineLevel="1" x14ac:dyDescent="0.3">
      <c r="A38" s="44" t="s">
        <v>153</v>
      </c>
      <c r="B38" s="44" t="s">
        <v>1</v>
      </c>
      <c r="C38" s="23">
        <v>58272323</v>
      </c>
      <c r="D38" s="37">
        <v>2.2999999999999998</v>
      </c>
      <c r="E38" s="32">
        <v>2.4</v>
      </c>
      <c r="F38" s="37">
        <v>3.4</v>
      </c>
      <c r="G38" s="32">
        <v>4.5999999999999996</v>
      </c>
      <c r="H38" s="37">
        <v>87.4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3.5" customHeight="1" outlineLevel="1" x14ac:dyDescent="0.3">
      <c r="A39" s="44" t="s">
        <v>154</v>
      </c>
      <c r="B39" s="44" t="s">
        <v>1</v>
      </c>
      <c r="C39" s="23">
        <v>16239674</v>
      </c>
      <c r="D39" s="37">
        <v>4.2</v>
      </c>
      <c r="E39" s="32">
        <v>3.7</v>
      </c>
      <c r="F39" s="37">
        <v>5.7</v>
      </c>
      <c r="G39" s="32">
        <v>5.7</v>
      </c>
      <c r="H39" s="37">
        <v>80.7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3.5" customHeight="1" outlineLevel="1" x14ac:dyDescent="0.3">
      <c r="A40" s="44" t="s">
        <v>155</v>
      </c>
      <c r="B40" s="44" t="s">
        <v>1</v>
      </c>
      <c r="C40" s="23">
        <v>42032649</v>
      </c>
      <c r="D40" s="37">
        <v>1.5</v>
      </c>
      <c r="E40" s="32">
        <v>1.9</v>
      </c>
      <c r="F40" s="37">
        <v>2.5</v>
      </c>
      <c r="G40" s="32">
        <v>4.2</v>
      </c>
      <c r="H40" s="37">
        <v>90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3.5" customHeight="1" outlineLevel="1" x14ac:dyDescent="0.3">
      <c r="A41" s="44" t="s">
        <v>156</v>
      </c>
      <c r="B41" s="44" t="s">
        <v>1</v>
      </c>
      <c r="C41" s="23">
        <v>9221721</v>
      </c>
      <c r="D41" s="37">
        <v>17</v>
      </c>
      <c r="E41" s="32">
        <v>9.8000000000000007</v>
      </c>
      <c r="F41" s="37">
        <v>5.7</v>
      </c>
      <c r="G41" s="32">
        <v>3.6</v>
      </c>
      <c r="H41" s="37">
        <v>63.9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3.5" customHeight="1" outlineLevel="1" x14ac:dyDescent="0.3">
      <c r="A42" s="44" t="s">
        <v>157</v>
      </c>
      <c r="B42" s="44" t="s">
        <v>1</v>
      </c>
      <c r="C42" s="23">
        <v>8336323</v>
      </c>
      <c r="D42" s="37">
        <v>11.2</v>
      </c>
      <c r="E42" s="32">
        <v>7.3</v>
      </c>
      <c r="F42" s="37">
        <v>10.6</v>
      </c>
      <c r="G42" s="32">
        <v>14.1</v>
      </c>
      <c r="H42" s="37">
        <v>56.8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20.100000000000001" customHeight="1" x14ac:dyDescent="0.3">
      <c r="A43" s="56" t="s">
        <v>4</v>
      </c>
      <c r="B43" s="56" t="s">
        <v>1</v>
      </c>
      <c r="C43" s="27">
        <v>75830367</v>
      </c>
      <c r="D43" s="34">
        <v>5</v>
      </c>
      <c r="E43" s="34">
        <v>3.8</v>
      </c>
      <c r="F43" s="34">
        <v>4.4000000000000004</v>
      </c>
      <c r="G43" s="34">
        <v>5.5</v>
      </c>
      <c r="H43" s="34">
        <v>81.2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4.5" customHeight="1" x14ac:dyDescent="0.3">
      <c r="A44" s="57" t="s">
        <v>1</v>
      </c>
      <c r="B44" s="57" t="s">
        <v>1</v>
      </c>
      <c r="C44" s="12" t="s">
        <v>1</v>
      </c>
      <c r="D44" s="12" t="s">
        <v>1</v>
      </c>
      <c r="E44" s="12" t="s">
        <v>1</v>
      </c>
      <c r="F44" s="12" t="s">
        <v>1</v>
      </c>
      <c r="G44" s="12" t="s">
        <v>1</v>
      </c>
      <c r="H44" s="12" t="s">
        <v>1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4.5" customHeight="1" x14ac:dyDescent="0.3">
      <c r="A45" s="47" t="s">
        <v>1</v>
      </c>
      <c r="B45" s="47" t="s">
        <v>1</v>
      </c>
      <c r="C45" s="47" t="s">
        <v>1</v>
      </c>
      <c r="D45" s="47" t="s">
        <v>1</v>
      </c>
      <c r="E45" s="47" t="s">
        <v>1</v>
      </c>
      <c r="F45" s="47" t="s">
        <v>1</v>
      </c>
      <c r="G45" s="47" t="s">
        <v>1</v>
      </c>
      <c r="H45" s="47" t="s">
        <v>1</v>
      </c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1:21" ht="13.5" customHeight="1" x14ac:dyDescent="0.3">
      <c r="A46" s="49" t="s">
        <v>9</v>
      </c>
      <c r="B46" s="49" t="s">
        <v>1</v>
      </c>
      <c r="C46" s="49" t="s">
        <v>1</v>
      </c>
      <c r="D46" s="49" t="s">
        <v>1</v>
      </c>
      <c r="E46" s="49" t="s">
        <v>1</v>
      </c>
      <c r="F46" s="49" t="s">
        <v>1</v>
      </c>
      <c r="G46" s="49" t="s">
        <v>1</v>
      </c>
      <c r="H46" s="49" t="s">
        <v>1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21" ht="13.5" customHeight="1" x14ac:dyDescent="0.3">
      <c r="A47" s="49" t="s">
        <v>169</v>
      </c>
      <c r="B47" s="49" t="s">
        <v>1</v>
      </c>
      <c r="C47" s="49" t="s">
        <v>1</v>
      </c>
      <c r="D47" s="49" t="s">
        <v>1</v>
      </c>
      <c r="E47" s="49" t="s">
        <v>1</v>
      </c>
      <c r="F47" s="49" t="s">
        <v>1</v>
      </c>
      <c r="G47" s="49" t="s">
        <v>1</v>
      </c>
      <c r="H47" s="49" t="s">
        <v>1</v>
      </c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1" ht="13.5" customHeight="1" x14ac:dyDescent="0.3">
      <c r="A48" s="49" t="s">
        <v>170</v>
      </c>
      <c r="B48" s="49" t="s">
        <v>1</v>
      </c>
      <c r="C48" s="49" t="s">
        <v>1</v>
      </c>
      <c r="D48" s="49" t="s">
        <v>1</v>
      </c>
      <c r="E48" s="49" t="s">
        <v>1</v>
      </c>
      <c r="F48" s="49" t="s">
        <v>1</v>
      </c>
      <c r="G48" s="49" t="s">
        <v>1</v>
      </c>
      <c r="H48" s="49" t="s">
        <v>1</v>
      </c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  <row r="49" spans="1:21" ht="13.5" customHeight="1" x14ac:dyDescent="0.3">
      <c r="A49" s="49" t="s">
        <v>171</v>
      </c>
      <c r="B49" s="49" t="s">
        <v>1</v>
      </c>
      <c r="C49" s="49" t="s">
        <v>1</v>
      </c>
      <c r="D49" s="49" t="s">
        <v>1</v>
      </c>
      <c r="E49" s="49" t="s">
        <v>1</v>
      </c>
      <c r="F49" s="49" t="s">
        <v>1</v>
      </c>
      <c r="G49" s="49" t="s">
        <v>1</v>
      </c>
      <c r="H49" s="49" t="s">
        <v>1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customHeight="1" x14ac:dyDescent="0.3">
      <c r="A50" s="49" t="s">
        <v>22</v>
      </c>
      <c r="B50" s="49" t="s">
        <v>1</v>
      </c>
      <c r="C50" s="49" t="s">
        <v>1</v>
      </c>
      <c r="D50" s="49" t="s">
        <v>1</v>
      </c>
      <c r="E50" s="49" t="s">
        <v>1</v>
      </c>
      <c r="F50" s="49" t="s">
        <v>1</v>
      </c>
      <c r="G50" s="49" t="s">
        <v>1</v>
      </c>
      <c r="H50" s="49" t="s">
        <v>1</v>
      </c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</row>
    <row r="51" spans="1:21" ht="13.5" customHeight="1" x14ac:dyDescent="0.3">
      <c r="A51" s="49" t="s">
        <v>37</v>
      </c>
      <c r="B51" s="49" t="s">
        <v>1</v>
      </c>
      <c r="C51" s="49" t="s">
        <v>1</v>
      </c>
      <c r="D51" s="49" t="s">
        <v>1</v>
      </c>
      <c r="E51" s="49" t="s">
        <v>1</v>
      </c>
      <c r="F51" s="49" t="s">
        <v>1</v>
      </c>
      <c r="G51" s="49" t="s">
        <v>1</v>
      </c>
      <c r="H51" s="49" t="s">
        <v>1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</sheetData>
  <mergeCells count="21">
    <mergeCell ref="A50:U50"/>
    <mergeCell ref="A51:U51"/>
    <mergeCell ref="A45:U45"/>
    <mergeCell ref="A46:U46"/>
    <mergeCell ref="A47:U47"/>
    <mergeCell ref="A48:U48"/>
    <mergeCell ref="A49:U49"/>
    <mergeCell ref="A41:B41"/>
    <mergeCell ref="A42:B42"/>
    <mergeCell ref="A43:B43"/>
    <mergeCell ref="A44:B44"/>
    <mergeCell ref="A1:H1"/>
    <mergeCell ref="A2:B5"/>
    <mergeCell ref="C2:H2"/>
    <mergeCell ref="C3:C4"/>
    <mergeCell ref="D3:H3"/>
    <mergeCell ref="A6:H6"/>
    <mergeCell ref="A37:H37"/>
    <mergeCell ref="A38:B38"/>
    <mergeCell ref="A39:B39"/>
    <mergeCell ref="A40:B40"/>
  </mergeCells>
  <pageMargins left="0.7" right="0.7" top="0.75" bottom="0.75" header="0.3" footer="0.3"/>
  <pageSetup paperSize="9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62"/>
  <sheetViews>
    <sheetView showGridLines="0" zoomScaleNormal="100" workbookViewId="0">
      <pane ySplit="4" topLeftCell="A5" activePane="bottomLeft" state="frozen"/>
      <selection pane="bottomLeft" sqref="A1:K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3" width="14.7109375" customWidth="1"/>
    <col min="4" max="4" width="7.7109375" customWidth="1"/>
    <col min="5" max="5" width="14.7109375" customWidth="1"/>
    <col min="6" max="6" width="7.7109375" customWidth="1" outlineLevel="1"/>
    <col min="7" max="7" width="9.7109375" customWidth="1" outlineLevel="1"/>
    <col min="8" max="8" width="14.7109375" customWidth="1"/>
    <col min="9" max="9" width="7.7109375" customWidth="1" outlineLevel="1"/>
    <col min="10" max="11" width="9.7109375" customWidth="1" outlineLevel="1"/>
  </cols>
  <sheetData>
    <row r="1" spans="1:24" ht="20.100000000000001" customHeight="1" x14ac:dyDescent="0.3">
      <c r="A1" s="46" t="s">
        <v>193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0.100000000000001" customHeight="1" x14ac:dyDescent="0.3">
      <c r="A2" s="52" t="s">
        <v>362</v>
      </c>
      <c r="B2" s="52" t="s">
        <v>1</v>
      </c>
      <c r="C2" s="48" t="s">
        <v>365</v>
      </c>
      <c r="D2" s="48" t="s">
        <v>1</v>
      </c>
      <c r="E2" s="48" t="s">
        <v>366</v>
      </c>
      <c r="F2" s="48" t="s">
        <v>1</v>
      </c>
      <c r="G2" s="48" t="s">
        <v>1</v>
      </c>
      <c r="H2" s="48" t="s">
        <v>14</v>
      </c>
      <c r="I2" s="48" t="s">
        <v>1</v>
      </c>
      <c r="J2" s="48" t="s">
        <v>1</v>
      </c>
      <c r="K2" s="48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0" customHeight="1" x14ac:dyDescent="0.3">
      <c r="A3" s="52" t="s">
        <v>140</v>
      </c>
      <c r="B3" s="52" t="s">
        <v>1</v>
      </c>
      <c r="C3" s="48" t="s">
        <v>1</v>
      </c>
      <c r="D3" s="48" t="s">
        <v>1</v>
      </c>
      <c r="E3" s="50" t="s">
        <v>182</v>
      </c>
      <c r="F3" s="50" t="s">
        <v>1</v>
      </c>
      <c r="G3" s="13" t="s">
        <v>194</v>
      </c>
      <c r="H3" s="50" t="s">
        <v>182</v>
      </c>
      <c r="I3" s="50" t="s">
        <v>1</v>
      </c>
      <c r="J3" s="13" t="s">
        <v>194</v>
      </c>
      <c r="K3" s="13" t="s">
        <v>195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0.100000000000001" customHeight="1" x14ac:dyDescent="0.3">
      <c r="A4" s="52" t="s">
        <v>173</v>
      </c>
      <c r="B4" s="52" t="s">
        <v>1</v>
      </c>
      <c r="C4" s="14" t="s">
        <v>196</v>
      </c>
      <c r="D4" s="14" t="s">
        <v>16</v>
      </c>
      <c r="E4" s="14" t="s">
        <v>197</v>
      </c>
      <c r="F4" s="14" t="s">
        <v>16</v>
      </c>
      <c r="G4" s="14" t="s">
        <v>148</v>
      </c>
      <c r="H4" s="14" t="s">
        <v>148</v>
      </c>
      <c r="I4" s="14" t="s">
        <v>16</v>
      </c>
      <c r="J4" s="14" t="s">
        <v>148</v>
      </c>
      <c r="K4" s="14" t="s">
        <v>16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0.100000000000001" customHeight="1" x14ac:dyDescent="0.3">
      <c r="A5" s="51" t="s">
        <v>43</v>
      </c>
      <c r="B5" s="51" t="s">
        <v>1</v>
      </c>
      <c r="C5" s="47" t="s">
        <v>1</v>
      </c>
      <c r="D5" s="47" t="s">
        <v>1</v>
      </c>
      <c r="E5" s="47" t="s">
        <v>1</v>
      </c>
      <c r="F5" s="47" t="s">
        <v>1</v>
      </c>
      <c r="G5" s="47" t="s">
        <v>1</v>
      </c>
      <c r="H5" s="47" t="s">
        <v>1</v>
      </c>
      <c r="I5" s="47" t="s">
        <v>1</v>
      </c>
      <c r="J5" s="47" t="s">
        <v>1</v>
      </c>
      <c r="K5" s="47" t="s">
        <v>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outlineLevel="1" x14ac:dyDescent="0.3">
      <c r="A6" s="3" t="s">
        <v>44</v>
      </c>
      <c r="B6" s="3" t="s">
        <v>45</v>
      </c>
      <c r="C6" s="21">
        <v>8</v>
      </c>
      <c r="D6" s="37">
        <v>0.1</v>
      </c>
      <c r="E6" s="23">
        <v>2205</v>
      </c>
      <c r="F6" s="37">
        <v>0.1</v>
      </c>
      <c r="G6" s="21">
        <v>288</v>
      </c>
      <c r="H6" s="22">
        <v>184942</v>
      </c>
      <c r="I6" s="32">
        <v>0.2</v>
      </c>
      <c r="J6" s="20">
        <v>24.15</v>
      </c>
      <c r="K6" s="32">
        <v>8.4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3.5" customHeight="1" outlineLevel="1" x14ac:dyDescent="0.3">
      <c r="A7" s="3" t="s">
        <v>46</v>
      </c>
      <c r="B7" s="3" t="s">
        <v>47</v>
      </c>
      <c r="C7" s="21">
        <v>24</v>
      </c>
      <c r="D7" s="37">
        <v>0.4</v>
      </c>
      <c r="E7" s="23">
        <v>3395</v>
      </c>
      <c r="F7" s="37">
        <v>0.2</v>
      </c>
      <c r="G7" s="21">
        <v>144</v>
      </c>
      <c r="H7" s="22">
        <v>19603</v>
      </c>
      <c r="I7" s="32">
        <v>0</v>
      </c>
      <c r="J7" s="20">
        <v>0.83</v>
      </c>
      <c r="K7" s="32">
        <v>0.6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3.5" customHeight="1" outlineLevel="1" x14ac:dyDescent="0.3">
      <c r="A8" s="3" t="s">
        <v>53</v>
      </c>
      <c r="B8" s="3" t="s">
        <v>54</v>
      </c>
      <c r="C8" s="23">
        <v>3669</v>
      </c>
      <c r="D8" s="37">
        <v>59.5</v>
      </c>
      <c r="E8" s="23">
        <v>1374254</v>
      </c>
      <c r="F8" s="37">
        <v>64.7</v>
      </c>
      <c r="G8" s="21">
        <v>375</v>
      </c>
      <c r="H8" s="22">
        <v>64361021</v>
      </c>
      <c r="I8" s="32">
        <v>84.9</v>
      </c>
      <c r="J8" s="20">
        <v>17.54</v>
      </c>
      <c r="K8" s="32">
        <v>4.7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3.5" customHeight="1" outlineLevel="1" x14ac:dyDescent="0.3">
      <c r="A9" s="3" t="s">
        <v>55</v>
      </c>
      <c r="B9" s="3" t="s">
        <v>56</v>
      </c>
      <c r="C9" s="21">
        <v>111</v>
      </c>
      <c r="D9" s="37">
        <v>1.8</v>
      </c>
      <c r="E9" s="23">
        <v>49535</v>
      </c>
      <c r="F9" s="37">
        <v>2.2999999999999998</v>
      </c>
      <c r="G9" s="21">
        <v>447</v>
      </c>
      <c r="H9" s="22">
        <v>337461</v>
      </c>
      <c r="I9" s="32">
        <v>0.4</v>
      </c>
      <c r="J9" s="20">
        <v>3.04</v>
      </c>
      <c r="K9" s="32">
        <v>0.7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3.5" customHeight="1" outlineLevel="1" x14ac:dyDescent="0.3">
      <c r="A10" s="3" t="s">
        <v>59</v>
      </c>
      <c r="B10" s="3" t="s">
        <v>60</v>
      </c>
      <c r="C10" s="21">
        <v>39</v>
      </c>
      <c r="D10" s="37">
        <v>0.6</v>
      </c>
      <c r="E10" s="23">
        <v>10825</v>
      </c>
      <c r="F10" s="37">
        <v>0.5</v>
      </c>
      <c r="G10" s="21">
        <v>276</v>
      </c>
      <c r="H10" s="22">
        <v>115046</v>
      </c>
      <c r="I10" s="32">
        <v>0.2</v>
      </c>
      <c r="J10" s="20">
        <v>2.93</v>
      </c>
      <c r="K10" s="32">
        <v>1.1000000000000001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3.5" customHeight="1" outlineLevel="1" x14ac:dyDescent="0.3">
      <c r="A11" s="3" t="s">
        <v>63</v>
      </c>
      <c r="B11" s="3" t="s">
        <v>64</v>
      </c>
      <c r="C11" s="21">
        <v>57</v>
      </c>
      <c r="D11" s="37">
        <v>0.9</v>
      </c>
      <c r="E11" s="23">
        <v>16345</v>
      </c>
      <c r="F11" s="37">
        <v>0.8</v>
      </c>
      <c r="G11" s="21">
        <v>288</v>
      </c>
      <c r="H11" s="22">
        <v>231934</v>
      </c>
      <c r="I11" s="32">
        <v>0.3</v>
      </c>
      <c r="J11" s="20">
        <v>4.09</v>
      </c>
      <c r="K11" s="32">
        <v>1.4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3.5" customHeight="1" outlineLevel="1" x14ac:dyDescent="0.3">
      <c r="A12" s="3" t="s">
        <v>65</v>
      </c>
      <c r="B12" s="3" t="s">
        <v>66</v>
      </c>
      <c r="C12" s="21">
        <v>7</v>
      </c>
      <c r="D12" s="37">
        <v>0.1</v>
      </c>
      <c r="E12" s="23">
        <v>23064</v>
      </c>
      <c r="F12" s="37">
        <v>1.1000000000000001</v>
      </c>
      <c r="G12" s="23">
        <v>3251</v>
      </c>
      <c r="H12" s="22">
        <v>159084</v>
      </c>
      <c r="I12" s="32">
        <v>0.2</v>
      </c>
      <c r="J12" s="20">
        <v>22.43</v>
      </c>
      <c r="K12" s="32">
        <v>0.7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3.5" customHeight="1" outlineLevel="1" x14ac:dyDescent="0.3">
      <c r="A13" s="3" t="s">
        <v>67</v>
      </c>
      <c r="B13" s="3" t="s">
        <v>68</v>
      </c>
      <c r="C13" s="21">
        <v>257</v>
      </c>
      <c r="D13" s="37">
        <v>4.2</v>
      </c>
      <c r="E13" s="23">
        <v>104493</v>
      </c>
      <c r="F13" s="37">
        <v>4.9000000000000004</v>
      </c>
      <c r="G13" s="21">
        <v>406</v>
      </c>
      <c r="H13" s="22">
        <v>4411372</v>
      </c>
      <c r="I13" s="32">
        <v>5.8</v>
      </c>
      <c r="J13" s="20">
        <v>17.14</v>
      </c>
      <c r="K13" s="32">
        <v>4.2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3.5" customHeight="1" outlineLevel="1" x14ac:dyDescent="0.3">
      <c r="A14" s="3" t="s">
        <v>69</v>
      </c>
      <c r="B14" s="3" t="s">
        <v>70</v>
      </c>
      <c r="C14" s="21">
        <v>141</v>
      </c>
      <c r="D14" s="37">
        <v>2.2999999999999998</v>
      </c>
      <c r="E14" s="23">
        <v>50077</v>
      </c>
      <c r="F14" s="37">
        <v>2.4</v>
      </c>
      <c r="G14" s="21">
        <v>356</v>
      </c>
      <c r="H14" s="22">
        <v>5433856</v>
      </c>
      <c r="I14" s="32">
        <v>7.2</v>
      </c>
      <c r="J14" s="20">
        <v>38.619999999999997</v>
      </c>
      <c r="K14" s="32">
        <v>10.9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3.5" customHeight="1" outlineLevel="1" x14ac:dyDescent="0.3">
      <c r="A15" s="3" t="s">
        <v>71</v>
      </c>
      <c r="B15" s="3" t="s">
        <v>72</v>
      </c>
      <c r="C15" s="21">
        <v>162</v>
      </c>
      <c r="D15" s="37">
        <v>2.6</v>
      </c>
      <c r="E15" s="23">
        <v>44660</v>
      </c>
      <c r="F15" s="37">
        <v>2.1</v>
      </c>
      <c r="G15" s="21">
        <v>276</v>
      </c>
      <c r="H15" s="22">
        <v>1333165</v>
      </c>
      <c r="I15" s="32">
        <v>1.8</v>
      </c>
      <c r="J15" s="20">
        <v>8.23</v>
      </c>
      <c r="K15" s="32">
        <v>3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3.5" customHeight="1" outlineLevel="1" x14ac:dyDescent="0.3">
      <c r="A16" s="3" t="s">
        <v>73</v>
      </c>
      <c r="B16" s="3" t="s">
        <v>74</v>
      </c>
      <c r="C16" s="21">
        <v>87</v>
      </c>
      <c r="D16" s="37">
        <v>1.4</v>
      </c>
      <c r="E16" s="23">
        <v>23770</v>
      </c>
      <c r="F16" s="37">
        <v>1.1000000000000001</v>
      </c>
      <c r="G16" s="21">
        <v>273</v>
      </c>
      <c r="H16" s="22">
        <v>375736</v>
      </c>
      <c r="I16" s="32">
        <v>0.5</v>
      </c>
      <c r="J16" s="20">
        <v>4.3099999999999996</v>
      </c>
      <c r="K16" s="32">
        <v>1.6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3.5" customHeight="1" outlineLevel="1" x14ac:dyDescent="0.3">
      <c r="A17" s="3" t="s">
        <v>76</v>
      </c>
      <c r="B17" s="3" t="s">
        <v>77</v>
      </c>
      <c r="C17" s="21">
        <v>170</v>
      </c>
      <c r="D17" s="37">
        <v>2.8</v>
      </c>
      <c r="E17" s="23">
        <v>80932</v>
      </c>
      <c r="F17" s="37">
        <v>3.8</v>
      </c>
      <c r="G17" s="21">
        <v>476</v>
      </c>
      <c r="H17" s="22">
        <v>543471</v>
      </c>
      <c r="I17" s="32">
        <v>0.7</v>
      </c>
      <c r="J17" s="20">
        <v>3.2</v>
      </c>
      <c r="K17" s="32">
        <v>0.7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3.5" customHeight="1" outlineLevel="1" x14ac:dyDescent="0.3">
      <c r="A18" s="3" t="s">
        <v>78</v>
      </c>
      <c r="B18" s="3" t="s">
        <v>79</v>
      </c>
      <c r="C18" s="21">
        <v>239</v>
      </c>
      <c r="D18" s="37">
        <v>3.9</v>
      </c>
      <c r="E18" s="23">
        <v>50254</v>
      </c>
      <c r="F18" s="37">
        <v>2.4</v>
      </c>
      <c r="G18" s="21">
        <v>210</v>
      </c>
      <c r="H18" s="22">
        <v>1024197</v>
      </c>
      <c r="I18" s="32">
        <v>1.4</v>
      </c>
      <c r="J18" s="20">
        <v>4.28</v>
      </c>
      <c r="K18" s="32">
        <v>2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3.5" customHeight="1" outlineLevel="1" x14ac:dyDescent="0.3">
      <c r="A19" s="3" t="s">
        <v>80</v>
      </c>
      <c r="B19" s="3" t="s">
        <v>81</v>
      </c>
      <c r="C19" s="21">
        <v>361</v>
      </c>
      <c r="D19" s="37">
        <v>5.9</v>
      </c>
      <c r="E19" s="23">
        <v>104296</v>
      </c>
      <c r="F19" s="37">
        <v>4.9000000000000004</v>
      </c>
      <c r="G19" s="21">
        <v>289</v>
      </c>
      <c r="H19" s="22">
        <v>8721286</v>
      </c>
      <c r="I19" s="32">
        <v>11.5</v>
      </c>
      <c r="J19" s="20">
        <v>24.15</v>
      </c>
      <c r="K19" s="32">
        <v>8.4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3.5" customHeight="1" outlineLevel="1" x14ac:dyDescent="0.3">
      <c r="A20" s="3" t="s">
        <v>82</v>
      </c>
      <c r="B20" s="3" t="s">
        <v>83</v>
      </c>
      <c r="C20" s="21">
        <v>216</v>
      </c>
      <c r="D20" s="37">
        <v>3.5</v>
      </c>
      <c r="E20" s="23">
        <v>62246</v>
      </c>
      <c r="F20" s="37">
        <v>2.9</v>
      </c>
      <c r="G20" s="21">
        <v>288</v>
      </c>
      <c r="H20" s="22">
        <v>2695189</v>
      </c>
      <c r="I20" s="32">
        <v>3.6</v>
      </c>
      <c r="J20" s="20">
        <v>12.48</v>
      </c>
      <c r="K20" s="32">
        <v>4.3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3.5" customHeight="1" outlineLevel="1" x14ac:dyDescent="0.3">
      <c r="A21" s="3" t="s">
        <v>84</v>
      </c>
      <c r="B21" s="3" t="s">
        <v>85</v>
      </c>
      <c r="C21" s="21">
        <v>642</v>
      </c>
      <c r="D21" s="37">
        <v>10.4</v>
      </c>
      <c r="E21" s="23">
        <v>185254</v>
      </c>
      <c r="F21" s="37">
        <v>8.6999999999999993</v>
      </c>
      <c r="G21" s="21">
        <v>289</v>
      </c>
      <c r="H21" s="22">
        <v>7450294</v>
      </c>
      <c r="I21" s="32">
        <v>9.8000000000000007</v>
      </c>
      <c r="J21" s="20">
        <v>11.61</v>
      </c>
      <c r="K21" s="32">
        <v>4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3.5" customHeight="1" outlineLevel="1" x14ac:dyDescent="0.3">
      <c r="A22" s="3" t="s">
        <v>86</v>
      </c>
      <c r="B22" s="3" t="s">
        <v>87</v>
      </c>
      <c r="C22" s="21">
        <v>944</v>
      </c>
      <c r="D22" s="37">
        <v>15.3</v>
      </c>
      <c r="E22" s="23">
        <v>493945</v>
      </c>
      <c r="F22" s="37">
        <v>23.2</v>
      </c>
      <c r="G22" s="21">
        <v>523</v>
      </c>
      <c r="H22" s="22">
        <v>28253407</v>
      </c>
      <c r="I22" s="32">
        <v>37.299999999999997</v>
      </c>
      <c r="J22" s="20">
        <v>29.93</v>
      </c>
      <c r="K22" s="32">
        <v>5.7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3.5" customHeight="1" outlineLevel="1" x14ac:dyDescent="0.3">
      <c r="A23" s="3" t="s">
        <v>88</v>
      </c>
      <c r="B23" s="3" t="s">
        <v>89</v>
      </c>
      <c r="C23" s="21">
        <v>100</v>
      </c>
      <c r="D23" s="37">
        <v>1.6</v>
      </c>
      <c r="E23" s="23">
        <v>37508</v>
      </c>
      <c r="F23" s="37">
        <v>1.8</v>
      </c>
      <c r="G23" s="21">
        <v>376</v>
      </c>
      <c r="H23" s="22">
        <v>1976800</v>
      </c>
      <c r="I23" s="32">
        <v>2.6</v>
      </c>
      <c r="J23" s="20">
        <v>19.8</v>
      </c>
      <c r="K23" s="32">
        <v>5.3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3.5" customHeight="1" outlineLevel="1" x14ac:dyDescent="0.3">
      <c r="A24" s="3" t="s">
        <v>90</v>
      </c>
      <c r="B24" s="3" t="s">
        <v>91</v>
      </c>
      <c r="C24" s="21">
        <v>66</v>
      </c>
      <c r="D24" s="37">
        <v>1.1000000000000001</v>
      </c>
      <c r="E24" s="23">
        <v>27518</v>
      </c>
      <c r="F24" s="37">
        <v>1.3</v>
      </c>
      <c r="G24" s="21">
        <v>415</v>
      </c>
      <c r="H24" s="22">
        <v>1494732</v>
      </c>
      <c r="I24" s="32">
        <v>2</v>
      </c>
      <c r="J24" s="20">
        <v>22.55</v>
      </c>
      <c r="K24" s="32">
        <v>5.4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3.5" customHeight="1" outlineLevel="1" x14ac:dyDescent="0.3">
      <c r="A25" s="3" t="s">
        <v>92</v>
      </c>
      <c r="B25" s="3" t="s">
        <v>93</v>
      </c>
      <c r="C25" s="21">
        <v>136</v>
      </c>
      <c r="D25" s="37">
        <v>2.2000000000000002</v>
      </c>
      <c r="E25" s="23">
        <v>37049</v>
      </c>
      <c r="F25" s="37">
        <v>1.7</v>
      </c>
      <c r="G25" s="21">
        <v>272</v>
      </c>
      <c r="H25" s="22">
        <v>1298724</v>
      </c>
      <c r="I25" s="32">
        <v>1.7</v>
      </c>
      <c r="J25" s="20">
        <v>9.5399999999999991</v>
      </c>
      <c r="K25" s="32">
        <v>3.5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3.5" customHeight="1" outlineLevel="1" x14ac:dyDescent="0.3">
      <c r="A26" s="3" t="s">
        <v>94</v>
      </c>
      <c r="B26" s="3" t="s">
        <v>95</v>
      </c>
      <c r="C26" s="21">
        <v>187</v>
      </c>
      <c r="D26" s="37">
        <v>3</v>
      </c>
      <c r="E26" s="23">
        <v>163706</v>
      </c>
      <c r="F26" s="37">
        <v>7.7</v>
      </c>
      <c r="G26" s="21">
        <v>876</v>
      </c>
      <c r="H26" s="22">
        <v>187224</v>
      </c>
      <c r="I26" s="32">
        <v>0.2</v>
      </c>
      <c r="J26" s="20">
        <v>1</v>
      </c>
      <c r="K26" s="32">
        <v>0.1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3.5" customHeight="1" outlineLevel="1" x14ac:dyDescent="0.3">
      <c r="A27" s="3" t="s">
        <v>96</v>
      </c>
      <c r="B27" s="3" t="s">
        <v>97</v>
      </c>
      <c r="C27" s="21">
        <v>104</v>
      </c>
      <c r="D27" s="37">
        <v>1.7</v>
      </c>
      <c r="E27" s="23">
        <v>20837</v>
      </c>
      <c r="F27" s="37">
        <v>1</v>
      </c>
      <c r="G27" s="21">
        <v>200</v>
      </c>
      <c r="H27" s="22">
        <v>116827</v>
      </c>
      <c r="I27" s="32">
        <v>0.2</v>
      </c>
      <c r="J27" s="20">
        <v>1.1200000000000001</v>
      </c>
      <c r="K27" s="32">
        <v>0.6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3.5" customHeight="1" outlineLevel="1" x14ac:dyDescent="0.3">
      <c r="A28" s="3" t="s">
        <v>99</v>
      </c>
      <c r="B28" s="3" t="s">
        <v>100</v>
      </c>
      <c r="C28" s="21">
        <v>287</v>
      </c>
      <c r="D28" s="37">
        <v>4.7</v>
      </c>
      <c r="E28" s="23">
        <v>65316</v>
      </c>
      <c r="F28" s="37">
        <v>3.1</v>
      </c>
      <c r="G28" s="21">
        <v>227</v>
      </c>
      <c r="H28" s="22">
        <v>4294924</v>
      </c>
      <c r="I28" s="32">
        <v>5.7</v>
      </c>
      <c r="J28" s="20">
        <v>14.95</v>
      </c>
      <c r="K28" s="32">
        <v>6.6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3.5" customHeight="1" outlineLevel="1" x14ac:dyDescent="0.3">
      <c r="A29" s="3" t="s">
        <v>150</v>
      </c>
      <c r="B29" s="3" t="s">
        <v>151</v>
      </c>
      <c r="C29" s="21">
        <v>99</v>
      </c>
      <c r="D29" s="37">
        <v>1.6</v>
      </c>
      <c r="E29" s="23">
        <v>17393</v>
      </c>
      <c r="F29" s="37">
        <v>0.8</v>
      </c>
      <c r="G29" s="21">
        <v>175</v>
      </c>
      <c r="H29" s="22">
        <v>3443474</v>
      </c>
      <c r="I29" s="32">
        <v>4.5</v>
      </c>
      <c r="J29" s="20">
        <v>34.72</v>
      </c>
      <c r="K29" s="32">
        <v>19.8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3.5" customHeight="1" outlineLevel="1" x14ac:dyDescent="0.3">
      <c r="A30" s="3" t="s">
        <v>101</v>
      </c>
      <c r="B30" s="3" t="s">
        <v>102</v>
      </c>
      <c r="C30" s="21">
        <v>115</v>
      </c>
      <c r="D30" s="37">
        <v>1.9</v>
      </c>
      <c r="E30" s="23">
        <v>92664</v>
      </c>
      <c r="F30" s="37">
        <v>4.4000000000000004</v>
      </c>
      <c r="G30" s="21">
        <v>804</v>
      </c>
      <c r="H30" s="22">
        <v>336529</v>
      </c>
      <c r="I30" s="32">
        <v>0.4</v>
      </c>
      <c r="J30" s="20">
        <v>2.92</v>
      </c>
      <c r="K30" s="32">
        <v>0.4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3.5" customHeight="1" outlineLevel="1" x14ac:dyDescent="0.3">
      <c r="A31" s="3" t="s">
        <v>103</v>
      </c>
      <c r="B31" s="3" t="s">
        <v>104</v>
      </c>
      <c r="C31" s="21">
        <v>450</v>
      </c>
      <c r="D31" s="37">
        <v>7.3</v>
      </c>
      <c r="E31" s="23">
        <v>67495</v>
      </c>
      <c r="F31" s="37">
        <v>3.2</v>
      </c>
      <c r="G31" s="21">
        <v>150</v>
      </c>
      <c r="H31" s="22">
        <v>5547475</v>
      </c>
      <c r="I31" s="32">
        <v>7.3</v>
      </c>
      <c r="J31" s="20">
        <v>12.33</v>
      </c>
      <c r="K31" s="32">
        <v>8.1999999999999993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3.5" customHeight="1" outlineLevel="1" x14ac:dyDescent="0.3">
      <c r="A32" s="3" t="s">
        <v>105</v>
      </c>
      <c r="B32" s="3" t="s">
        <v>106</v>
      </c>
      <c r="C32" s="21">
        <v>154</v>
      </c>
      <c r="D32" s="37">
        <v>2.5</v>
      </c>
      <c r="E32" s="23">
        <v>19416</v>
      </c>
      <c r="F32" s="37">
        <v>0.9</v>
      </c>
      <c r="G32" s="21">
        <v>126</v>
      </c>
      <c r="H32" s="22">
        <v>2168498</v>
      </c>
      <c r="I32" s="32">
        <v>2.9</v>
      </c>
      <c r="J32" s="20">
        <v>14.11</v>
      </c>
      <c r="K32" s="32">
        <v>11.2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3.5" customHeight="1" outlineLevel="1" x14ac:dyDescent="0.3">
      <c r="A33" s="3" t="s">
        <v>107</v>
      </c>
      <c r="B33" s="3" t="s">
        <v>108</v>
      </c>
      <c r="C33" s="21">
        <v>110</v>
      </c>
      <c r="D33" s="37">
        <v>1.8</v>
      </c>
      <c r="E33" s="23">
        <v>15563</v>
      </c>
      <c r="F33" s="37">
        <v>0.7</v>
      </c>
      <c r="G33" s="21">
        <v>142</v>
      </c>
      <c r="H33" s="22">
        <v>3099593</v>
      </c>
      <c r="I33" s="32">
        <v>4.0999999999999996</v>
      </c>
      <c r="J33" s="20">
        <v>28.24</v>
      </c>
      <c r="K33" s="32">
        <v>19.899999999999999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3.5" customHeight="1" outlineLevel="1" x14ac:dyDescent="0.3">
      <c r="A34" s="3" t="s">
        <v>109</v>
      </c>
      <c r="B34" s="3" t="s">
        <v>110</v>
      </c>
      <c r="C34" s="21">
        <v>7</v>
      </c>
      <c r="D34" s="37">
        <v>0.1</v>
      </c>
      <c r="E34" s="21">
        <v>687</v>
      </c>
      <c r="F34" s="37">
        <v>0</v>
      </c>
      <c r="G34" s="21">
        <v>103</v>
      </c>
      <c r="H34" s="22">
        <v>314437</v>
      </c>
      <c r="I34" s="32">
        <v>0.4</v>
      </c>
      <c r="J34" s="20">
        <v>47.17</v>
      </c>
      <c r="K34" s="32">
        <v>45.8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3.5" customHeight="1" outlineLevel="1" x14ac:dyDescent="0.3">
      <c r="A35" s="3" t="s">
        <v>111</v>
      </c>
      <c r="B35" s="3" t="s">
        <v>112</v>
      </c>
      <c r="C35" s="23">
        <v>1321</v>
      </c>
      <c r="D35" s="37">
        <v>21.4</v>
      </c>
      <c r="E35" s="23">
        <v>335622</v>
      </c>
      <c r="F35" s="37">
        <v>15.8</v>
      </c>
      <c r="G35" s="21">
        <v>254</v>
      </c>
      <c r="H35" s="22">
        <v>781821</v>
      </c>
      <c r="I35" s="32">
        <v>1</v>
      </c>
      <c r="J35" s="20">
        <v>0.59</v>
      </c>
      <c r="K35" s="32">
        <v>0.2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20.100000000000001" customHeight="1" x14ac:dyDescent="0.3">
      <c r="A36" s="51" t="s">
        <v>152</v>
      </c>
      <c r="B36" s="51" t="s">
        <v>1</v>
      </c>
      <c r="C36" s="55" t="s">
        <v>1</v>
      </c>
      <c r="D36" s="54" t="s">
        <v>1</v>
      </c>
      <c r="E36" s="55" t="s">
        <v>1</v>
      </c>
      <c r="F36" s="54" t="s">
        <v>1</v>
      </c>
      <c r="G36" s="55" t="s">
        <v>1</v>
      </c>
      <c r="H36" s="54" t="s">
        <v>1</v>
      </c>
      <c r="I36" s="55" t="s">
        <v>1</v>
      </c>
      <c r="J36" s="54" t="s">
        <v>1</v>
      </c>
      <c r="K36" s="55" t="s">
        <v>1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3.5" customHeight="1" outlineLevel="1" x14ac:dyDescent="0.3">
      <c r="A37" s="44" t="s">
        <v>153</v>
      </c>
      <c r="B37" s="44" t="s">
        <v>1</v>
      </c>
      <c r="C37" s="23">
        <v>2514</v>
      </c>
      <c r="D37" s="37">
        <v>40.799999999999997</v>
      </c>
      <c r="E37" s="23">
        <v>996751</v>
      </c>
      <c r="F37" s="37">
        <v>46.9</v>
      </c>
      <c r="G37" s="21">
        <v>396</v>
      </c>
      <c r="H37" s="22">
        <v>58272323</v>
      </c>
      <c r="I37" s="32">
        <v>76.8</v>
      </c>
      <c r="J37" s="20">
        <v>23.17</v>
      </c>
      <c r="K37" s="32">
        <v>5.8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3.5" customHeight="1" outlineLevel="1" x14ac:dyDescent="0.3">
      <c r="A38" s="44" t="s">
        <v>154</v>
      </c>
      <c r="B38" s="44" t="s">
        <v>1</v>
      </c>
      <c r="C38" s="21">
        <v>580</v>
      </c>
      <c r="D38" s="37">
        <v>9.4</v>
      </c>
      <c r="E38" s="23">
        <v>191641</v>
      </c>
      <c r="F38" s="37">
        <v>9</v>
      </c>
      <c r="G38" s="21">
        <v>330</v>
      </c>
      <c r="H38" s="22">
        <v>16239674</v>
      </c>
      <c r="I38" s="32">
        <v>21.4</v>
      </c>
      <c r="J38" s="20">
        <v>28</v>
      </c>
      <c r="K38" s="32">
        <v>8.5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3.5" customHeight="1" outlineLevel="1" x14ac:dyDescent="0.3">
      <c r="A39" s="44" t="s">
        <v>155</v>
      </c>
      <c r="B39" s="44" t="s">
        <v>1</v>
      </c>
      <c r="C39" s="23">
        <v>1935</v>
      </c>
      <c r="D39" s="37">
        <v>31.4</v>
      </c>
      <c r="E39" s="23">
        <v>805109</v>
      </c>
      <c r="F39" s="37">
        <v>37.9</v>
      </c>
      <c r="G39" s="21">
        <v>416</v>
      </c>
      <c r="H39" s="22">
        <v>42032649</v>
      </c>
      <c r="I39" s="32">
        <v>55.4</v>
      </c>
      <c r="J39" s="20">
        <v>21.73</v>
      </c>
      <c r="K39" s="32">
        <v>5.2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3.5" customHeight="1" outlineLevel="1" x14ac:dyDescent="0.3">
      <c r="A40" s="44" t="s">
        <v>156</v>
      </c>
      <c r="B40" s="44" t="s">
        <v>1</v>
      </c>
      <c r="C40" s="21">
        <v>422</v>
      </c>
      <c r="D40" s="37">
        <v>6.8</v>
      </c>
      <c r="E40" s="23">
        <v>62145</v>
      </c>
      <c r="F40" s="37">
        <v>2.9</v>
      </c>
      <c r="G40" s="21">
        <v>147</v>
      </c>
      <c r="H40" s="22">
        <v>9221721</v>
      </c>
      <c r="I40" s="32">
        <v>12.2</v>
      </c>
      <c r="J40" s="20">
        <v>21.87</v>
      </c>
      <c r="K40" s="32">
        <v>14.8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3.5" customHeight="1" outlineLevel="1" x14ac:dyDescent="0.3">
      <c r="A41" s="44" t="s">
        <v>157</v>
      </c>
      <c r="B41" s="44" t="s">
        <v>1</v>
      </c>
      <c r="C41" s="23">
        <v>3228</v>
      </c>
      <c r="D41" s="37">
        <v>52.4</v>
      </c>
      <c r="E41" s="23">
        <v>1066598</v>
      </c>
      <c r="F41" s="37">
        <v>50.2</v>
      </c>
      <c r="G41" s="21">
        <v>330</v>
      </c>
      <c r="H41" s="22">
        <v>8336323</v>
      </c>
      <c r="I41" s="32">
        <v>11</v>
      </c>
      <c r="J41" s="20">
        <v>2.58</v>
      </c>
      <c r="K41" s="32">
        <v>0.8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20.100000000000001" customHeight="1" x14ac:dyDescent="0.3">
      <c r="A42" s="51" t="s">
        <v>158</v>
      </c>
      <c r="B42" s="51" t="s">
        <v>1</v>
      </c>
      <c r="C42" s="55" t="s">
        <v>1</v>
      </c>
      <c r="D42" s="54" t="s">
        <v>1</v>
      </c>
      <c r="E42" s="55" t="s">
        <v>1</v>
      </c>
      <c r="F42" s="54" t="s">
        <v>1</v>
      </c>
      <c r="G42" s="55" t="s">
        <v>1</v>
      </c>
      <c r="H42" s="54" t="s">
        <v>1</v>
      </c>
      <c r="I42" s="55" t="s">
        <v>1</v>
      </c>
      <c r="J42" s="54" t="s">
        <v>1</v>
      </c>
      <c r="K42" s="55" t="s">
        <v>1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3.5" customHeight="1" outlineLevel="1" x14ac:dyDescent="0.3">
      <c r="A43" s="44" t="s">
        <v>159</v>
      </c>
      <c r="B43" s="44" t="s">
        <v>1</v>
      </c>
      <c r="C43" s="21">
        <v>58</v>
      </c>
      <c r="D43" s="37">
        <v>0.9</v>
      </c>
      <c r="E43" s="23">
        <v>11956</v>
      </c>
      <c r="F43" s="37">
        <v>0.6</v>
      </c>
      <c r="G43" s="21">
        <v>206</v>
      </c>
      <c r="H43" s="22">
        <v>996781</v>
      </c>
      <c r="I43" s="32">
        <v>1.3</v>
      </c>
      <c r="J43" s="20">
        <v>17.14</v>
      </c>
      <c r="K43" s="32">
        <v>8.3000000000000007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3.5" customHeight="1" outlineLevel="1" x14ac:dyDescent="0.3">
      <c r="A44" s="44" t="s">
        <v>160</v>
      </c>
      <c r="B44" s="44" t="s">
        <v>1</v>
      </c>
      <c r="C44" s="21">
        <v>131</v>
      </c>
      <c r="D44" s="37">
        <v>2.1</v>
      </c>
      <c r="E44" s="23">
        <v>22299</v>
      </c>
      <c r="F44" s="37">
        <v>1</v>
      </c>
      <c r="G44" s="21">
        <v>170</v>
      </c>
      <c r="H44" s="22">
        <v>1409674</v>
      </c>
      <c r="I44" s="32">
        <v>1.9</v>
      </c>
      <c r="J44" s="20">
        <v>10.74</v>
      </c>
      <c r="K44" s="32">
        <v>6.3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3.5" customHeight="1" outlineLevel="1" x14ac:dyDescent="0.3">
      <c r="A45" s="44" t="s">
        <v>161</v>
      </c>
      <c r="B45" s="44" t="s">
        <v>1</v>
      </c>
      <c r="C45" s="21">
        <v>170</v>
      </c>
      <c r="D45" s="37">
        <v>2.8</v>
      </c>
      <c r="E45" s="23">
        <v>42508</v>
      </c>
      <c r="F45" s="37">
        <v>2</v>
      </c>
      <c r="G45" s="21">
        <v>250</v>
      </c>
      <c r="H45" s="22">
        <v>1409399</v>
      </c>
      <c r="I45" s="32">
        <v>1.9</v>
      </c>
      <c r="J45" s="20">
        <v>8.27</v>
      </c>
      <c r="K45" s="32">
        <v>3.3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3.5" customHeight="1" outlineLevel="1" x14ac:dyDescent="0.3">
      <c r="A46" s="44" t="s">
        <v>162</v>
      </c>
      <c r="B46" s="44" t="s">
        <v>1</v>
      </c>
      <c r="C46" s="21">
        <v>387</v>
      </c>
      <c r="D46" s="37">
        <v>6.3</v>
      </c>
      <c r="E46" s="23">
        <v>95204</v>
      </c>
      <c r="F46" s="37">
        <v>4.5</v>
      </c>
      <c r="G46" s="21">
        <v>246</v>
      </c>
      <c r="H46" s="22">
        <v>2891933</v>
      </c>
      <c r="I46" s="32">
        <v>3.8</v>
      </c>
      <c r="J46" s="20">
        <v>7.47</v>
      </c>
      <c r="K46" s="32">
        <v>3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3.5" customHeight="1" outlineLevel="1" x14ac:dyDescent="0.3">
      <c r="A47" s="44" t="s">
        <v>163</v>
      </c>
      <c r="B47" s="44" t="s">
        <v>1</v>
      </c>
      <c r="C47" s="21">
        <v>400</v>
      </c>
      <c r="D47" s="37">
        <v>6.5</v>
      </c>
      <c r="E47" s="23">
        <v>114144</v>
      </c>
      <c r="F47" s="37">
        <v>5.4</v>
      </c>
      <c r="G47" s="21">
        <v>285</v>
      </c>
      <c r="H47" s="22">
        <v>3373095</v>
      </c>
      <c r="I47" s="32">
        <v>4.4000000000000004</v>
      </c>
      <c r="J47" s="20">
        <v>8.43</v>
      </c>
      <c r="K47" s="32">
        <v>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3.5" customHeight="1" outlineLevel="1" x14ac:dyDescent="0.3">
      <c r="A48" s="44" t="s">
        <v>164</v>
      </c>
      <c r="B48" s="44" t="s">
        <v>1</v>
      </c>
      <c r="C48" s="21">
        <v>466</v>
      </c>
      <c r="D48" s="37">
        <v>7.6</v>
      </c>
      <c r="E48" s="23">
        <v>151815</v>
      </c>
      <c r="F48" s="37">
        <v>7.1</v>
      </c>
      <c r="G48" s="21">
        <v>326</v>
      </c>
      <c r="H48" s="22">
        <v>4189250</v>
      </c>
      <c r="I48" s="32">
        <v>5.5</v>
      </c>
      <c r="J48" s="20">
        <v>9</v>
      </c>
      <c r="K48" s="32">
        <v>2.8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3.5" customHeight="1" outlineLevel="1" x14ac:dyDescent="0.3">
      <c r="A49" s="44" t="s">
        <v>165</v>
      </c>
      <c r="B49" s="44" t="s">
        <v>1</v>
      </c>
      <c r="C49" s="21">
        <v>555</v>
      </c>
      <c r="D49" s="37">
        <v>9</v>
      </c>
      <c r="E49" s="23">
        <v>219455</v>
      </c>
      <c r="F49" s="37">
        <v>10.3</v>
      </c>
      <c r="G49" s="21">
        <v>395</v>
      </c>
      <c r="H49" s="22">
        <v>6254390</v>
      </c>
      <c r="I49" s="32">
        <v>8.1999999999999993</v>
      </c>
      <c r="J49" s="20">
        <v>11.26</v>
      </c>
      <c r="K49" s="32">
        <v>2.8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3.5" customHeight="1" outlineLevel="1" x14ac:dyDescent="0.3">
      <c r="A50" s="44" t="s">
        <v>166</v>
      </c>
      <c r="B50" s="44" t="s">
        <v>1</v>
      </c>
      <c r="C50" s="21">
        <v>715</v>
      </c>
      <c r="D50" s="37">
        <v>11.6</v>
      </c>
      <c r="E50" s="23">
        <v>343628</v>
      </c>
      <c r="F50" s="37">
        <v>16.2</v>
      </c>
      <c r="G50" s="21">
        <v>481</v>
      </c>
      <c r="H50" s="22">
        <v>8188911</v>
      </c>
      <c r="I50" s="32">
        <v>10.8</v>
      </c>
      <c r="J50" s="20">
        <v>11.45</v>
      </c>
      <c r="K50" s="32">
        <v>2.4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3.5" customHeight="1" outlineLevel="1" x14ac:dyDescent="0.3">
      <c r="A51" s="44" t="s">
        <v>167</v>
      </c>
      <c r="B51" s="44" t="s">
        <v>1</v>
      </c>
      <c r="C51" s="21">
        <v>542</v>
      </c>
      <c r="D51" s="37">
        <v>8.8000000000000007</v>
      </c>
      <c r="E51" s="23">
        <v>217634</v>
      </c>
      <c r="F51" s="37">
        <v>10.199999999999999</v>
      </c>
      <c r="G51" s="21">
        <v>402</v>
      </c>
      <c r="H51" s="22">
        <v>8645970</v>
      </c>
      <c r="I51" s="32">
        <v>11.4</v>
      </c>
      <c r="J51" s="20">
        <v>15.96</v>
      </c>
      <c r="K51" s="32">
        <v>4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3.5" customHeight="1" outlineLevel="1" x14ac:dyDescent="0.3">
      <c r="A52" s="44" t="s">
        <v>168</v>
      </c>
      <c r="B52" s="44" t="s">
        <v>1</v>
      </c>
      <c r="C52" s="23">
        <v>2739</v>
      </c>
      <c r="D52" s="37">
        <v>44.4</v>
      </c>
      <c r="E52" s="23">
        <v>906850</v>
      </c>
      <c r="F52" s="37">
        <v>42.7</v>
      </c>
      <c r="G52" s="21">
        <v>331</v>
      </c>
      <c r="H52" s="22">
        <v>38470963</v>
      </c>
      <c r="I52" s="32">
        <v>50.7</v>
      </c>
      <c r="J52" s="20">
        <v>14.04</v>
      </c>
      <c r="K52" s="32">
        <v>4.2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20.100000000000001" customHeight="1" x14ac:dyDescent="0.3">
      <c r="A53" s="56" t="s">
        <v>4</v>
      </c>
      <c r="B53" s="56" t="s">
        <v>1</v>
      </c>
      <c r="C53" s="27">
        <v>6164</v>
      </c>
      <c r="D53" s="34">
        <v>100</v>
      </c>
      <c r="E53" s="27">
        <v>2125494</v>
      </c>
      <c r="F53" s="34">
        <v>100</v>
      </c>
      <c r="G53" s="35">
        <v>345</v>
      </c>
      <c r="H53" s="27">
        <v>75830367</v>
      </c>
      <c r="I53" s="34">
        <v>100</v>
      </c>
      <c r="J53" s="35">
        <v>12.3</v>
      </c>
      <c r="K53" s="34">
        <v>3.6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.5" customHeight="1" x14ac:dyDescent="0.3">
      <c r="A54" s="57" t="s">
        <v>1</v>
      </c>
      <c r="B54" s="57" t="s">
        <v>1</v>
      </c>
      <c r="C54" s="12" t="s">
        <v>1</v>
      </c>
      <c r="D54" s="12" t="s">
        <v>1</v>
      </c>
      <c r="E54" s="12" t="s">
        <v>1</v>
      </c>
      <c r="F54" s="12" t="s">
        <v>1</v>
      </c>
      <c r="G54" s="12" t="s">
        <v>1</v>
      </c>
      <c r="H54" s="12" t="s">
        <v>1</v>
      </c>
      <c r="I54" s="12" t="s">
        <v>1</v>
      </c>
      <c r="J54" s="12" t="s">
        <v>1</v>
      </c>
      <c r="K54" s="12" t="s">
        <v>1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.5" customHeight="1" x14ac:dyDescent="0.3">
      <c r="A55" s="47" t="s">
        <v>1</v>
      </c>
      <c r="B55" s="47" t="s">
        <v>1</v>
      </c>
      <c r="C55" s="47" t="s">
        <v>1</v>
      </c>
      <c r="D55" s="47" t="s">
        <v>1</v>
      </c>
      <c r="E55" s="47" t="s">
        <v>1</v>
      </c>
      <c r="F55" s="47" t="s">
        <v>1</v>
      </c>
      <c r="G55" s="47" t="s">
        <v>1</v>
      </c>
      <c r="H55" s="47" t="s">
        <v>1</v>
      </c>
      <c r="I55" s="47" t="s">
        <v>1</v>
      </c>
      <c r="J55" s="47" t="s">
        <v>1</v>
      </c>
      <c r="K55" s="47" t="s">
        <v>1</v>
      </c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</row>
    <row r="56" spans="1:24" ht="13.5" customHeight="1" x14ac:dyDescent="0.3">
      <c r="A56" s="49" t="s">
        <v>9</v>
      </c>
      <c r="B56" s="49" t="s">
        <v>1</v>
      </c>
      <c r="C56" s="49" t="s">
        <v>1</v>
      </c>
      <c r="D56" s="49" t="s">
        <v>1</v>
      </c>
      <c r="E56" s="49" t="s">
        <v>1</v>
      </c>
      <c r="F56" s="49" t="s">
        <v>1</v>
      </c>
      <c r="G56" s="49" t="s">
        <v>1</v>
      </c>
      <c r="H56" s="49" t="s">
        <v>1</v>
      </c>
      <c r="I56" s="49" t="s">
        <v>1</v>
      </c>
      <c r="J56" s="49" t="s">
        <v>1</v>
      </c>
      <c r="K56" s="49" t="s">
        <v>1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</row>
    <row r="57" spans="1:24" ht="13.5" customHeight="1" x14ac:dyDescent="0.3">
      <c r="A57" s="49" t="s">
        <v>169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9" t="s">
        <v>1</v>
      </c>
      <c r="K57" s="49" t="s">
        <v>1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ht="13.5" customHeight="1" x14ac:dyDescent="0.3">
      <c r="A58" s="49" t="s">
        <v>170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ht="13.5" customHeight="1" x14ac:dyDescent="0.3">
      <c r="A59" s="49" t="s">
        <v>198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ht="13.5" customHeight="1" x14ac:dyDescent="0.3">
      <c r="A60" s="49" t="s">
        <v>171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ht="13.5" customHeight="1" x14ac:dyDescent="0.3">
      <c r="A61" s="49" t="s">
        <v>22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ht="13.5" customHeight="1" x14ac:dyDescent="0.3">
      <c r="A62" s="49" t="s">
        <v>37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</sheetData>
  <mergeCells count="35">
    <mergeCell ref="A60:X60"/>
    <mergeCell ref="A61:X61"/>
    <mergeCell ref="A62:X62"/>
    <mergeCell ref="A55:X55"/>
    <mergeCell ref="A56:X56"/>
    <mergeCell ref="A57:X57"/>
    <mergeCell ref="A58:X58"/>
    <mergeCell ref="A59:X59"/>
    <mergeCell ref="A53:B53"/>
    <mergeCell ref="A54:B54"/>
    <mergeCell ref="A1:K1"/>
    <mergeCell ref="A2:B4"/>
    <mergeCell ref="C2:D3"/>
    <mergeCell ref="E2:G2"/>
    <mergeCell ref="H2:K2"/>
    <mergeCell ref="E3:F3"/>
    <mergeCell ref="H3:I3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5:K5"/>
    <mergeCell ref="A36:K36"/>
    <mergeCell ref="A42:K42"/>
    <mergeCell ref="A37:B37"/>
    <mergeCell ref="A38:B38"/>
    <mergeCell ref="A39:B39"/>
    <mergeCell ref="A40:B40"/>
    <mergeCell ref="A41:B41"/>
  </mergeCells>
  <pageMargins left="0.7" right="0.7" top="0.75" bottom="0.75" header="0.3" footer="0.3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68"/>
  <sheetViews>
    <sheetView showGridLines="0" zoomScaleNormal="100" workbookViewId="0">
      <pane ySplit="4" topLeftCell="A5" activePane="bottomLeft" state="frozen"/>
      <selection pane="bottomLeft" sqref="A1:O1"/>
    </sheetView>
  </sheetViews>
  <sheetFormatPr baseColWidth="10" defaultRowHeight="15" outlineLevelRow="1" outlineLevelCol="1" x14ac:dyDescent="0.25"/>
  <cols>
    <col min="1" max="1" width="55.7109375" customWidth="1"/>
    <col min="2" max="2" width="14.7109375" customWidth="1"/>
    <col min="3" max="3" width="7.7109375" customWidth="1"/>
    <col min="4" max="4" width="14.7109375" customWidth="1"/>
    <col min="5" max="5" width="7.7109375" customWidth="1" outlineLevel="1"/>
    <col min="6" max="6" width="9.7109375" customWidth="1" outlineLevel="1"/>
    <col min="7" max="7" width="14.7109375" customWidth="1"/>
    <col min="8" max="8" width="7.7109375" customWidth="1" outlineLevel="1"/>
    <col min="9" max="10" width="9.7109375" customWidth="1" outlineLevel="1"/>
  </cols>
  <sheetData>
    <row r="1" spans="1:23" ht="20.100000000000001" customHeight="1" x14ac:dyDescent="0.3">
      <c r="A1" s="46" t="s">
        <v>199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7"/>
      <c r="L1" s="47"/>
      <c r="M1" s="47"/>
      <c r="N1" s="47"/>
      <c r="O1" s="47"/>
      <c r="P1" s="5"/>
      <c r="Q1" s="5"/>
      <c r="R1" s="5"/>
      <c r="S1" s="5"/>
      <c r="T1" s="5"/>
      <c r="U1" s="5"/>
      <c r="V1" s="5"/>
      <c r="W1" s="5"/>
    </row>
    <row r="2" spans="1:23" ht="20.100000000000001" customHeight="1" x14ac:dyDescent="0.3">
      <c r="A2" s="52" t="s">
        <v>217</v>
      </c>
      <c r="B2" s="48" t="s">
        <v>367</v>
      </c>
      <c r="C2" s="48" t="s">
        <v>1</v>
      </c>
      <c r="D2" s="48" t="s">
        <v>368</v>
      </c>
      <c r="E2" s="48" t="s">
        <v>1</v>
      </c>
      <c r="F2" s="48" t="s">
        <v>1</v>
      </c>
      <c r="G2" s="48" t="s">
        <v>14</v>
      </c>
      <c r="H2" s="48" t="s">
        <v>1</v>
      </c>
      <c r="I2" s="48" t="s">
        <v>1</v>
      </c>
      <c r="J2" s="48" t="s">
        <v>1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30" customHeight="1" x14ac:dyDescent="0.3">
      <c r="A3" s="52" t="s">
        <v>1</v>
      </c>
      <c r="B3" s="47" t="s">
        <v>1</v>
      </c>
      <c r="C3" s="47" t="s">
        <v>1</v>
      </c>
      <c r="D3" s="50" t="s">
        <v>182</v>
      </c>
      <c r="E3" s="50" t="s">
        <v>1</v>
      </c>
      <c r="F3" s="13" t="s">
        <v>194</v>
      </c>
      <c r="G3" s="50" t="s">
        <v>182</v>
      </c>
      <c r="H3" s="50" t="s">
        <v>1</v>
      </c>
      <c r="I3" s="13" t="s">
        <v>194</v>
      </c>
      <c r="J3" s="13" t="s">
        <v>195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0.100000000000001" customHeight="1" x14ac:dyDescent="0.3">
      <c r="A4" s="52" t="s">
        <v>1</v>
      </c>
      <c r="B4" s="14" t="s">
        <v>196</v>
      </c>
      <c r="C4" s="14" t="s">
        <v>16</v>
      </c>
      <c r="D4" s="14" t="s">
        <v>197</v>
      </c>
      <c r="E4" s="14" t="s">
        <v>16</v>
      </c>
      <c r="F4" s="14" t="s">
        <v>148</v>
      </c>
      <c r="G4" s="14" t="s">
        <v>148</v>
      </c>
      <c r="H4" s="14" t="s">
        <v>16</v>
      </c>
      <c r="I4" s="14" t="s">
        <v>148</v>
      </c>
      <c r="J4" s="14" t="s">
        <v>16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0.100000000000001" customHeight="1" x14ac:dyDescent="0.3">
      <c r="A5" s="45" t="s">
        <v>200</v>
      </c>
      <c r="B5" s="47" t="s">
        <v>1</v>
      </c>
      <c r="C5" s="47" t="s">
        <v>1</v>
      </c>
      <c r="D5" s="47" t="s">
        <v>1</v>
      </c>
      <c r="E5" s="47" t="s">
        <v>1</v>
      </c>
      <c r="F5" s="47" t="s">
        <v>1</v>
      </c>
      <c r="G5" s="47" t="s">
        <v>1</v>
      </c>
      <c r="H5" s="47" t="s">
        <v>1</v>
      </c>
      <c r="I5" s="47" t="s">
        <v>1</v>
      </c>
      <c r="J5" s="47" t="s">
        <v>1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3.5" customHeight="1" outlineLevel="1" x14ac:dyDescent="0.3">
      <c r="A6" s="38" t="s">
        <v>201</v>
      </c>
      <c r="B6" s="21">
        <v>2</v>
      </c>
      <c r="C6" s="37">
        <v>0.8</v>
      </c>
      <c r="D6" s="24" t="s">
        <v>62</v>
      </c>
      <c r="E6" s="37" t="s">
        <v>1</v>
      </c>
      <c r="F6" s="24" t="s">
        <v>62</v>
      </c>
      <c r="G6" s="22">
        <v>24335</v>
      </c>
      <c r="H6" s="32">
        <v>0.6</v>
      </c>
      <c r="I6" s="20">
        <v>15.68</v>
      </c>
      <c r="J6" s="32" t="s">
        <v>62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3.5" customHeight="1" outlineLevel="1" x14ac:dyDescent="0.3">
      <c r="A7" s="38" t="s">
        <v>202</v>
      </c>
      <c r="B7" s="24" t="s">
        <v>62</v>
      </c>
      <c r="C7" s="37" t="s">
        <v>1</v>
      </c>
      <c r="D7" s="23">
        <v>1053</v>
      </c>
      <c r="E7" s="37">
        <v>1</v>
      </c>
      <c r="F7" s="24" t="s">
        <v>62</v>
      </c>
      <c r="G7" s="22">
        <v>45381</v>
      </c>
      <c r="H7" s="32">
        <v>1</v>
      </c>
      <c r="I7" s="33" t="s">
        <v>62</v>
      </c>
      <c r="J7" s="32">
        <v>4.3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3.5" customHeight="1" outlineLevel="1" x14ac:dyDescent="0.3">
      <c r="A8" s="38" t="s">
        <v>203</v>
      </c>
      <c r="B8" s="21">
        <v>7</v>
      </c>
      <c r="C8" s="37">
        <v>2.7</v>
      </c>
      <c r="D8" s="23">
        <v>3792</v>
      </c>
      <c r="E8" s="37">
        <v>3.6</v>
      </c>
      <c r="F8" s="21">
        <v>527</v>
      </c>
      <c r="G8" s="22">
        <v>56340</v>
      </c>
      <c r="H8" s="32">
        <v>1.3</v>
      </c>
      <c r="I8" s="20">
        <v>7.83</v>
      </c>
      <c r="J8" s="32">
        <v>1.5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3.5" customHeight="1" outlineLevel="1" x14ac:dyDescent="0.3">
      <c r="A9" s="38" t="s">
        <v>204</v>
      </c>
      <c r="B9" s="21">
        <v>18</v>
      </c>
      <c r="C9" s="37">
        <v>7</v>
      </c>
      <c r="D9" s="23">
        <v>5756</v>
      </c>
      <c r="E9" s="37">
        <v>5.5</v>
      </c>
      <c r="F9" s="21">
        <v>321</v>
      </c>
      <c r="G9" s="22">
        <v>124407</v>
      </c>
      <c r="H9" s="32">
        <v>2.8</v>
      </c>
      <c r="I9" s="20">
        <v>6.93</v>
      </c>
      <c r="J9" s="32">
        <v>2.2000000000000002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3.5" customHeight="1" outlineLevel="1" x14ac:dyDescent="0.3">
      <c r="A10" s="38" t="s">
        <v>205</v>
      </c>
      <c r="B10" s="21">
        <v>21</v>
      </c>
      <c r="C10" s="37">
        <v>8.1999999999999993</v>
      </c>
      <c r="D10" s="23">
        <v>8737</v>
      </c>
      <c r="E10" s="37">
        <v>8.4</v>
      </c>
      <c r="F10" s="21">
        <v>422</v>
      </c>
      <c r="G10" s="22">
        <v>143890</v>
      </c>
      <c r="H10" s="32">
        <v>3.3</v>
      </c>
      <c r="I10" s="20">
        <v>6.95</v>
      </c>
      <c r="J10" s="32">
        <v>1.6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3.5" customHeight="1" outlineLevel="1" x14ac:dyDescent="0.3">
      <c r="A11" s="38" t="s">
        <v>206</v>
      </c>
      <c r="B11" s="21">
        <v>28</v>
      </c>
      <c r="C11" s="37">
        <v>10.9</v>
      </c>
      <c r="D11" s="23">
        <v>12222</v>
      </c>
      <c r="E11" s="37">
        <v>11.7</v>
      </c>
      <c r="F11" s="21">
        <v>437</v>
      </c>
      <c r="G11" s="22">
        <v>271254</v>
      </c>
      <c r="H11" s="32">
        <v>6.1</v>
      </c>
      <c r="I11" s="20">
        <v>9.7100000000000009</v>
      </c>
      <c r="J11" s="32">
        <v>2.2000000000000002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3.5" customHeight="1" outlineLevel="1" x14ac:dyDescent="0.3">
      <c r="A12" s="38" t="s">
        <v>208</v>
      </c>
      <c r="B12" s="21">
        <v>23</v>
      </c>
      <c r="C12" s="37">
        <v>8.9</v>
      </c>
      <c r="D12" s="23">
        <v>12612</v>
      </c>
      <c r="E12" s="37">
        <v>12.1</v>
      </c>
      <c r="F12" s="21">
        <v>537</v>
      </c>
      <c r="G12" s="33" t="s">
        <v>62</v>
      </c>
      <c r="H12" s="32" t="s">
        <v>1</v>
      </c>
      <c r="I12" s="33" t="s">
        <v>62</v>
      </c>
      <c r="J12" s="32" t="s">
        <v>62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3.5" customHeight="1" outlineLevel="1" x14ac:dyDescent="0.3">
      <c r="A13" s="38" t="s">
        <v>209</v>
      </c>
      <c r="B13" s="21">
        <v>28</v>
      </c>
      <c r="C13" s="37">
        <v>10.9</v>
      </c>
      <c r="D13" s="23">
        <v>13159</v>
      </c>
      <c r="E13" s="37">
        <v>12.6</v>
      </c>
      <c r="F13" s="21">
        <v>466</v>
      </c>
      <c r="G13" s="22">
        <v>332014</v>
      </c>
      <c r="H13" s="32">
        <v>7.5</v>
      </c>
      <c r="I13" s="20">
        <v>11.75</v>
      </c>
      <c r="J13" s="32">
        <v>2.5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3.5" customHeight="1" outlineLevel="1" x14ac:dyDescent="0.3">
      <c r="A14" s="38" t="s">
        <v>210</v>
      </c>
      <c r="B14" s="21">
        <v>52</v>
      </c>
      <c r="C14" s="37">
        <v>20.2</v>
      </c>
      <c r="D14" s="23">
        <v>26229</v>
      </c>
      <c r="E14" s="37">
        <v>25.1</v>
      </c>
      <c r="F14" s="21">
        <v>504</v>
      </c>
      <c r="G14" s="22">
        <v>1335636</v>
      </c>
      <c r="H14" s="32">
        <v>30.3</v>
      </c>
      <c r="I14" s="20">
        <v>25.66</v>
      </c>
      <c r="J14" s="32">
        <v>5.0999999999999996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3.5" customHeight="1" outlineLevel="1" x14ac:dyDescent="0.3">
      <c r="A15" s="38" t="s">
        <v>168</v>
      </c>
      <c r="B15" s="24" t="s">
        <v>62</v>
      </c>
      <c r="C15" s="37" t="s">
        <v>1</v>
      </c>
      <c r="D15" s="24" t="s">
        <v>62</v>
      </c>
      <c r="E15" s="37" t="s">
        <v>1</v>
      </c>
      <c r="F15" s="24" t="s">
        <v>62</v>
      </c>
      <c r="G15" s="33" t="s">
        <v>62</v>
      </c>
      <c r="H15" s="32" t="s">
        <v>1</v>
      </c>
      <c r="I15" s="33" t="s">
        <v>62</v>
      </c>
      <c r="J15" s="32" t="s">
        <v>62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20.100000000000001" customHeight="1" x14ac:dyDescent="0.3">
      <c r="A16" s="45" t="s">
        <v>211</v>
      </c>
      <c r="B16" s="55" t="s">
        <v>1</v>
      </c>
      <c r="C16" s="54" t="s">
        <v>1</v>
      </c>
      <c r="D16" s="55" t="s">
        <v>1</v>
      </c>
      <c r="E16" s="54" t="s">
        <v>1</v>
      </c>
      <c r="F16" s="55" t="s">
        <v>1</v>
      </c>
      <c r="G16" s="54" t="s">
        <v>1</v>
      </c>
      <c r="H16" s="55" t="s">
        <v>1</v>
      </c>
      <c r="I16" s="54" t="s">
        <v>1</v>
      </c>
      <c r="J16" s="55" t="s">
        <v>1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3.5" customHeight="1" outlineLevel="1" x14ac:dyDescent="0.3">
      <c r="A17" s="38" t="s">
        <v>201</v>
      </c>
      <c r="B17" s="24" t="s">
        <v>62</v>
      </c>
      <c r="C17" s="37" t="s">
        <v>1</v>
      </c>
      <c r="D17" s="24" t="s">
        <v>62</v>
      </c>
      <c r="E17" s="37" t="s">
        <v>1</v>
      </c>
      <c r="F17" s="24" t="s">
        <v>62</v>
      </c>
      <c r="G17" s="22">
        <v>13371</v>
      </c>
      <c r="H17" s="32">
        <v>0.2</v>
      </c>
      <c r="I17" s="33" t="s">
        <v>62</v>
      </c>
      <c r="J17" s="32" t="s">
        <v>62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3.5" customHeight="1" outlineLevel="1" x14ac:dyDescent="0.3">
      <c r="A18" s="38" t="s">
        <v>202</v>
      </c>
      <c r="B18" s="21">
        <v>1</v>
      </c>
      <c r="C18" s="37">
        <v>0.7</v>
      </c>
      <c r="D18" s="21">
        <v>210</v>
      </c>
      <c r="E18" s="37">
        <v>0.4</v>
      </c>
      <c r="F18" s="21">
        <v>185</v>
      </c>
      <c r="G18" s="33" t="s">
        <v>62</v>
      </c>
      <c r="H18" s="32" t="s">
        <v>1</v>
      </c>
      <c r="I18" s="33" t="s">
        <v>62</v>
      </c>
      <c r="J18" s="32" t="s">
        <v>62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3.5" customHeight="1" outlineLevel="1" x14ac:dyDescent="0.3">
      <c r="A19" s="38" t="s">
        <v>203</v>
      </c>
      <c r="B19" s="21">
        <v>1</v>
      </c>
      <c r="C19" s="37">
        <v>0.7</v>
      </c>
      <c r="D19" s="21">
        <v>226</v>
      </c>
      <c r="E19" s="37">
        <v>0.5</v>
      </c>
      <c r="F19" s="21">
        <v>177</v>
      </c>
      <c r="G19" s="22">
        <v>12950</v>
      </c>
      <c r="H19" s="32">
        <v>0.2</v>
      </c>
      <c r="I19" s="20">
        <v>10.16</v>
      </c>
      <c r="J19" s="32">
        <v>5.7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3.5" customHeight="1" outlineLevel="1" x14ac:dyDescent="0.3">
      <c r="A20" s="38" t="s">
        <v>204</v>
      </c>
      <c r="B20" s="21">
        <v>4</v>
      </c>
      <c r="C20" s="37">
        <v>2.8</v>
      </c>
      <c r="D20" s="23">
        <v>1205</v>
      </c>
      <c r="E20" s="37">
        <v>2.4</v>
      </c>
      <c r="F20" s="21">
        <v>341</v>
      </c>
      <c r="G20" s="22">
        <v>38403</v>
      </c>
      <c r="H20" s="32">
        <v>0.7</v>
      </c>
      <c r="I20" s="20">
        <v>10.86</v>
      </c>
      <c r="J20" s="32">
        <v>3.2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3.5" customHeight="1" outlineLevel="1" x14ac:dyDescent="0.3">
      <c r="A21" s="38" t="s">
        <v>205</v>
      </c>
      <c r="B21" s="21">
        <v>7</v>
      </c>
      <c r="C21" s="37">
        <v>5</v>
      </c>
      <c r="D21" s="23">
        <v>3447</v>
      </c>
      <c r="E21" s="37">
        <v>6.9</v>
      </c>
      <c r="F21" s="21">
        <v>505</v>
      </c>
      <c r="G21" s="22">
        <v>92495</v>
      </c>
      <c r="H21" s="32">
        <v>1.7</v>
      </c>
      <c r="I21" s="20">
        <v>13.56</v>
      </c>
      <c r="J21" s="32">
        <v>2.7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3.5" customHeight="1" outlineLevel="1" x14ac:dyDescent="0.3">
      <c r="A22" s="38" t="s">
        <v>206</v>
      </c>
      <c r="B22" s="21">
        <v>11</v>
      </c>
      <c r="C22" s="37">
        <v>7.8</v>
      </c>
      <c r="D22" s="23">
        <v>5079</v>
      </c>
      <c r="E22" s="37">
        <v>10.1</v>
      </c>
      <c r="F22" s="21">
        <v>445</v>
      </c>
      <c r="G22" s="22">
        <v>188939</v>
      </c>
      <c r="H22" s="32">
        <v>3.5</v>
      </c>
      <c r="I22" s="20">
        <v>16.57</v>
      </c>
      <c r="J22" s="32">
        <v>3.7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3.5" customHeight="1" outlineLevel="1" x14ac:dyDescent="0.3">
      <c r="A23" s="38" t="s">
        <v>208</v>
      </c>
      <c r="B23" s="21">
        <v>18</v>
      </c>
      <c r="C23" s="37">
        <v>12.8</v>
      </c>
      <c r="D23" s="23">
        <v>9942</v>
      </c>
      <c r="E23" s="37">
        <v>19.899999999999999</v>
      </c>
      <c r="F23" s="21">
        <v>557</v>
      </c>
      <c r="G23" s="22">
        <v>401434</v>
      </c>
      <c r="H23" s="32">
        <v>7.4</v>
      </c>
      <c r="I23" s="20">
        <v>22.49</v>
      </c>
      <c r="J23" s="32">
        <v>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3.5" customHeight="1" outlineLevel="1" x14ac:dyDescent="0.3">
      <c r="A24" s="38" t="s">
        <v>209</v>
      </c>
      <c r="B24" s="21">
        <v>19</v>
      </c>
      <c r="C24" s="37">
        <v>13.5</v>
      </c>
      <c r="D24" s="23">
        <v>9645</v>
      </c>
      <c r="E24" s="37">
        <v>19.3</v>
      </c>
      <c r="F24" s="21">
        <v>513</v>
      </c>
      <c r="G24" s="22">
        <v>774494</v>
      </c>
      <c r="H24" s="32">
        <v>14.3</v>
      </c>
      <c r="I24" s="20">
        <v>41.2</v>
      </c>
      <c r="J24" s="32">
        <v>8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3.5" customHeight="1" outlineLevel="1" x14ac:dyDescent="0.3">
      <c r="A25" s="38" t="s">
        <v>210</v>
      </c>
      <c r="B25" s="24" t="s">
        <v>62</v>
      </c>
      <c r="C25" s="37" t="s">
        <v>1</v>
      </c>
      <c r="D25" s="24" t="s">
        <v>62</v>
      </c>
      <c r="E25" s="37" t="s">
        <v>1</v>
      </c>
      <c r="F25" s="24" t="s">
        <v>62</v>
      </c>
      <c r="G25" s="33" t="s">
        <v>62</v>
      </c>
      <c r="H25" s="32" t="s">
        <v>1</v>
      </c>
      <c r="I25" s="33" t="s">
        <v>62</v>
      </c>
      <c r="J25" s="32" t="s">
        <v>62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3.5" customHeight="1" outlineLevel="1" x14ac:dyDescent="0.3">
      <c r="A26" s="38" t="s">
        <v>168</v>
      </c>
      <c r="B26" s="21">
        <v>71</v>
      </c>
      <c r="C26" s="37">
        <v>50.4</v>
      </c>
      <c r="D26" s="23">
        <v>18602</v>
      </c>
      <c r="E26" s="37">
        <v>37.1</v>
      </c>
      <c r="F26" s="21">
        <v>262</v>
      </c>
      <c r="G26" s="22">
        <v>3573940</v>
      </c>
      <c r="H26" s="32">
        <v>65.8</v>
      </c>
      <c r="I26" s="20">
        <v>50.41</v>
      </c>
      <c r="J26" s="32">
        <v>19.2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20.100000000000001" customHeight="1" x14ac:dyDescent="0.3">
      <c r="A27" s="45" t="s">
        <v>212</v>
      </c>
      <c r="B27" s="55" t="s">
        <v>1</v>
      </c>
      <c r="C27" s="54" t="s">
        <v>1</v>
      </c>
      <c r="D27" s="55" t="s">
        <v>1</v>
      </c>
      <c r="E27" s="54" t="s">
        <v>1</v>
      </c>
      <c r="F27" s="55" t="s">
        <v>1</v>
      </c>
      <c r="G27" s="54" t="s">
        <v>1</v>
      </c>
      <c r="H27" s="55" t="s">
        <v>1</v>
      </c>
      <c r="I27" s="54" t="s">
        <v>1</v>
      </c>
      <c r="J27" s="55" t="s">
        <v>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3.5" customHeight="1" outlineLevel="1" x14ac:dyDescent="0.3">
      <c r="A28" s="38" t="s">
        <v>201</v>
      </c>
      <c r="B28" s="21">
        <v>9</v>
      </c>
      <c r="C28" s="37">
        <v>1.6</v>
      </c>
      <c r="D28" s="23">
        <v>1278</v>
      </c>
      <c r="E28" s="37">
        <v>0.8</v>
      </c>
      <c r="F28" s="21">
        <v>142</v>
      </c>
      <c r="G28" s="22">
        <v>154070</v>
      </c>
      <c r="H28" s="32">
        <v>1.3</v>
      </c>
      <c r="I28" s="20">
        <v>17.079999999999998</v>
      </c>
      <c r="J28" s="32">
        <v>12.1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3.5" customHeight="1" outlineLevel="1" x14ac:dyDescent="0.3">
      <c r="A29" s="38" t="s">
        <v>202</v>
      </c>
      <c r="B29" s="21">
        <v>21</v>
      </c>
      <c r="C29" s="37">
        <v>3.6</v>
      </c>
      <c r="D29" s="23">
        <v>3277</v>
      </c>
      <c r="E29" s="37">
        <v>2</v>
      </c>
      <c r="F29" s="21">
        <v>158</v>
      </c>
      <c r="G29" s="22">
        <v>280391</v>
      </c>
      <c r="H29" s="32">
        <v>2.5</v>
      </c>
      <c r="I29" s="20">
        <v>13.56</v>
      </c>
      <c r="J29" s="32">
        <v>8.6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3.5" customHeight="1" outlineLevel="1" x14ac:dyDescent="0.3">
      <c r="A30" s="38" t="s">
        <v>203</v>
      </c>
      <c r="B30" s="21">
        <v>25</v>
      </c>
      <c r="C30" s="37">
        <v>4.3</v>
      </c>
      <c r="D30" s="23">
        <v>4214</v>
      </c>
      <c r="E30" s="37">
        <v>2.5</v>
      </c>
      <c r="F30" s="21">
        <v>168</v>
      </c>
      <c r="G30" s="22">
        <v>353483</v>
      </c>
      <c r="H30" s="32">
        <v>3.1</v>
      </c>
      <c r="I30" s="20">
        <v>14.09</v>
      </c>
      <c r="J30" s="32">
        <v>8.4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3.5" customHeight="1" outlineLevel="1" x14ac:dyDescent="0.3">
      <c r="A31" s="38" t="s">
        <v>204</v>
      </c>
      <c r="B31" s="21">
        <v>59</v>
      </c>
      <c r="C31" s="37">
        <v>10.199999999999999</v>
      </c>
      <c r="D31" s="23">
        <v>20458</v>
      </c>
      <c r="E31" s="37">
        <v>12.3</v>
      </c>
      <c r="F31" s="21">
        <v>344</v>
      </c>
      <c r="G31" s="22">
        <v>757638</v>
      </c>
      <c r="H31" s="32">
        <v>6.6</v>
      </c>
      <c r="I31" s="20">
        <v>12.74</v>
      </c>
      <c r="J31" s="32">
        <v>3.7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3.5" customHeight="1" outlineLevel="1" x14ac:dyDescent="0.3">
      <c r="A32" s="38" t="s">
        <v>205</v>
      </c>
      <c r="B32" s="21">
        <v>68</v>
      </c>
      <c r="C32" s="37">
        <v>11.8</v>
      </c>
      <c r="D32" s="23">
        <v>19187</v>
      </c>
      <c r="E32" s="37">
        <v>11.5</v>
      </c>
      <c r="F32" s="21">
        <v>282</v>
      </c>
      <c r="G32" s="22">
        <v>1088667</v>
      </c>
      <c r="H32" s="32">
        <v>9.5</v>
      </c>
      <c r="I32" s="20">
        <v>15.99</v>
      </c>
      <c r="J32" s="32">
        <v>5.7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3.5" customHeight="1" outlineLevel="1" x14ac:dyDescent="0.3">
      <c r="A33" s="38" t="s">
        <v>206</v>
      </c>
      <c r="B33" s="21">
        <v>76</v>
      </c>
      <c r="C33" s="37">
        <v>13.2</v>
      </c>
      <c r="D33" s="23">
        <v>19287</v>
      </c>
      <c r="E33" s="37">
        <v>11.6</v>
      </c>
      <c r="F33" s="21">
        <v>252</v>
      </c>
      <c r="G33" s="22">
        <v>989581</v>
      </c>
      <c r="H33" s="32">
        <v>8.6999999999999993</v>
      </c>
      <c r="I33" s="20">
        <v>12.96</v>
      </c>
      <c r="J33" s="32">
        <v>5.0999999999999996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3.5" customHeight="1" outlineLevel="1" x14ac:dyDescent="0.3">
      <c r="A34" s="38" t="s">
        <v>208</v>
      </c>
      <c r="B34" s="21">
        <v>72</v>
      </c>
      <c r="C34" s="37">
        <v>12.5</v>
      </c>
      <c r="D34" s="23">
        <v>20482</v>
      </c>
      <c r="E34" s="37">
        <v>12.3</v>
      </c>
      <c r="F34" s="21">
        <v>285</v>
      </c>
      <c r="G34" s="22">
        <v>1303908</v>
      </c>
      <c r="H34" s="32">
        <v>11.4</v>
      </c>
      <c r="I34" s="20">
        <v>18.12</v>
      </c>
      <c r="J34" s="32">
        <v>6.4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3.5" customHeight="1" outlineLevel="1" x14ac:dyDescent="0.3">
      <c r="A35" s="38" t="s">
        <v>209</v>
      </c>
      <c r="B35" s="21">
        <v>103</v>
      </c>
      <c r="C35" s="37">
        <v>17.899999999999999</v>
      </c>
      <c r="D35" s="23">
        <v>33231</v>
      </c>
      <c r="E35" s="37">
        <v>20</v>
      </c>
      <c r="F35" s="21">
        <v>324</v>
      </c>
      <c r="G35" s="22">
        <v>2351039</v>
      </c>
      <c r="H35" s="32">
        <v>20.6</v>
      </c>
      <c r="I35" s="20">
        <v>22.9</v>
      </c>
      <c r="J35" s="32">
        <v>7.1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3.5" customHeight="1" outlineLevel="1" x14ac:dyDescent="0.3">
      <c r="A36" s="38" t="s">
        <v>210</v>
      </c>
      <c r="B36" s="21">
        <v>39</v>
      </c>
      <c r="C36" s="37">
        <v>6.8</v>
      </c>
      <c r="D36" s="23">
        <v>12440</v>
      </c>
      <c r="E36" s="37">
        <v>7.5</v>
      </c>
      <c r="F36" s="21">
        <v>322</v>
      </c>
      <c r="G36" s="22">
        <v>1117460</v>
      </c>
      <c r="H36" s="32">
        <v>9.8000000000000007</v>
      </c>
      <c r="I36" s="20">
        <v>28.93</v>
      </c>
      <c r="J36" s="32">
        <v>9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3.5" customHeight="1" outlineLevel="1" x14ac:dyDescent="0.3">
      <c r="A37" s="38" t="s">
        <v>168</v>
      </c>
      <c r="B37" s="21">
        <v>105</v>
      </c>
      <c r="C37" s="37">
        <v>18.2</v>
      </c>
      <c r="D37" s="23">
        <v>32687</v>
      </c>
      <c r="E37" s="37">
        <v>19.600000000000001</v>
      </c>
      <c r="F37" s="21">
        <v>311</v>
      </c>
      <c r="G37" s="22">
        <v>3020237</v>
      </c>
      <c r="H37" s="32">
        <v>26.5</v>
      </c>
      <c r="I37" s="20">
        <v>28.76</v>
      </c>
      <c r="J37" s="32">
        <v>9.1999999999999993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20.100000000000001" customHeight="1" x14ac:dyDescent="0.3">
      <c r="A38" s="45" t="s">
        <v>213</v>
      </c>
      <c r="B38" s="55" t="s">
        <v>1</v>
      </c>
      <c r="C38" s="54" t="s">
        <v>1</v>
      </c>
      <c r="D38" s="55" t="s">
        <v>1</v>
      </c>
      <c r="E38" s="54" t="s">
        <v>1</v>
      </c>
      <c r="F38" s="55" t="s">
        <v>1</v>
      </c>
      <c r="G38" s="54" t="s">
        <v>1</v>
      </c>
      <c r="H38" s="55" t="s">
        <v>1</v>
      </c>
      <c r="I38" s="54" t="s">
        <v>1</v>
      </c>
      <c r="J38" s="55" t="s">
        <v>1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3.5" customHeight="1" outlineLevel="1" x14ac:dyDescent="0.3">
      <c r="A39" s="38" t="s">
        <v>201</v>
      </c>
      <c r="B39" s="24" t="s">
        <v>62</v>
      </c>
      <c r="C39" s="37" t="s">
        <v>1</v>
      </c>
      <c r="D39" s="24" t="s">
        <v>62</v>
      </c>
      <c r="E39" s="37" t="s">
        <v>1</v>
      </c>
      <c r="F39" s="24" t="s">
        <v>62</v>
      </c>
      <c r="G39" s="33" t="s">
        <v>62</v>
      </c>
      <c r="H39" s="32" t="s">
        <v>1</v>
      </c>
      <c r="I39" s="33" t="s">
        <v>62</v>
      </c>
      <c r="J39" s="32" t="s">
        <v>62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3.5" customHeight="1" outlineLevel="1" x14ac:dyDescent="0.3">
      <c r="A40" s="38" t="s">
        <v>202</v>
      </c>
      <c r="B40" s="21">
        <v>19</v>
      </c>
      <c r="C40" s="37">
        <v>3</v>
      </c>
      <c r="D40" s="23">
        <v>3087</v>
      </c>
      <c r="E40" s="37">
        <v>1.7</v>
      </c>
      <c r="F40" s="21">
        <v>164</v>
      </c>
      <c r="G40" s="22">
        <v>144611</v>
      </c>
      <c r="H40" s="32">
        <v>1.9</v>
      </c>
      <c r="I40" s="20">
        <v>7.7</v>
      </c>
      <c r="J40" s="32">
        <v>4.7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3.5" customHeight="1" outlineLevel="1" x14ac:dyDescent="0.3">
      <c r="A41" s="38" t="s">
        <v>203</v>
      </c>
      <c r="B41" s="21">
        <v>30</v>
      </c>
      <c r="C41" s="37">
        <v>4.7</v>
      </c>
      <c r="D41" s="23">
        <v>5527</v>
      </c>
      <c r="E41" s="37">
        <v>3</v>
      </c>
      <c r="F41" s="21">
        <v>187</v>
      </c>
      <c r="G41" s="22">
        <v>152281</v>
      </c>
      <c r="H41" s="32">
        <v>2</v>
      </c>
      <c r="I41" s="20">
        <v>5.15</v>
      </c>
      <c r="J41" s="32">
        <v>2.8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3.5" customHeight="1" outlineLevel="1" x14ac:dyDescent="0.3">
      <c r="A42" s="38" t="s">
        <v>204</v>
      </c>
      <c r="B42" s="21">
        <v>75</v>
      </c>
      <c r="C42" s="37">
        <v>11.7</v>
      </c>
      <c r="D42" s="23">
        <v>14614</v>
      </c>
      <c r="E42" s="37">
        <v>7.9</v>
      </c>
      <c r="F42" s="21">
        <v>194</v>
      </c>
      <c r="G42" s="22">
        <v>403517</v>
      </c>
      <c r="H42" s="32">
        <v>5.4</v>
      </c>
      <c r="I42" s="20">
        <v>5.35</v>
      </c>
      <c r="J42" s="32">
        <v>2.8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3.5" customHeight="1" outlineLevel="1" x14ac:dyDescent="0.3">
      <c r="A43" s="38" t="s">
        <v>205</v>
      </c>
      <c r="B43" s="21">
        <v>83</v>
      </c>
      <c r="C43" s="37">
        <v>12.9</v>
      </c>
      <c r="D43" s="23">
        <v>18367</v>
      </c>
      <c r="E43" s="37">
        <v>9.9</v>
      </c>
      <c r="F43" s="21">
        <v>222</v>
      </c>
      <c r="G43" s="22">
        <v>676778</v>
      </c>
      <c r="H43" s="32">
        <v>9.1</v>
      </c>
      <c r="I43" s="20">
        <v>8.1999999999999993</v>
      </c>
      <c r="J43" s="32">
        <v>3.7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3.5" customHeight="1" outlineLevel="1" x14ac:dyDescent="0.3">
      <c r="A44" s="38" t="s">
        <v>206</v>
      </c>
      <c r="B44" s="21">
        <v>89</v>
      </c>
      <c r="C44" s="37">
        <v>13.9</v>
      </c>
      <c r="D44" s="23">
        <v>23494</v>
      </c>
      <c r="E44" s="37">
        <v>12.7</v>
      </c>
      <c r="F44" s="21">
        <v>265</v>
      </c>
      <c r="G44" s="22">
        <v>990765</v>
      </c>
      <c r="H44" s="32">
        <v>13.3</v>
      </c>
      <c r="I44" s="20">
        <v>11.18</v>
      </c>
      <c r="J44" s="32">
        <v>4.2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3.5" customHeight="1" outlineLevel="1" x14ac:dyDescent="0.3">
      <c r="A45" s="38" t="s">
        <v>208</v>
      </c>
      <c r="B45" s="21">
        <v>81</v>
      </c>
      <c r="C45" s="37">
        <v>12.6</v>
      </c>
      <c r="D45" s="23">
        <v>23662</v>
      </c>
      <c r="E45" s="37">
        <v>12.8</v>
      </c>
      <c r="F45" s="21">
        <v>292</v>
      </c>
      <c r="G45" s="22">
        <v>874423</v>
      </c>
      <c r="H45" s="32">
        <v>11.7</v>
      </c>
      <c r="I45" s="20">
        <v>10.78</v>
      </c>
      <c r="J45" s="32">
        <v>3.7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3.5" customHeight="1" outlineLevel="1" x14ac:dyDescent="0.3">
      <c r="A46" s="38" t="s">
        <v>209</v>
      </c>
      <c r="B46" s="21">
        <v>133</v>
      </c>
      <c r="C46" s="37">
        <v>20.7</v>
      </c>
      <c r="D46" s="23">
        <v>34744</v>
      </c>
      <c r="E46" s="37">
        <v>18.8</v>
      </c>
      <c r="F46" s="21">
        <v>262</v>
      </c>
      <c r="G46" s="22">
        <v>1643363</v>
      </c>
      <c r="H46" s="32">
        <v>22.1</v>
      </c>
      <c r="I46" s="20">
        <v>12.38</v>
      </c>
      <c r="J46" s="32">
        <v>4.7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3.5" customHeight="1" outlineLevel="1" x14ac:dyDescent="0.3">
      <c r="A47" s="38" t="s">
        <v>210</v>
      </c>
      <c r="B47" s="21">
        <v>84</v>
      </c>
      <c r="C47" s="37">
        <v>13.1</v>
      </c>
      <c r="D47" s="23">
        <v>51194</v>
      </c>
      <c r="E47" s="37">
        <v>27.6</v>
      </c>
      <c r="F47" s="21">
        <v>608</v>
      </c>
      <c r="G47" s="22">
        <v>1428412</v>
      </c>
      <c r="H47" s="32">
        <v>19.2</v>
      </c>
      <c r="I47" s="20">
        <v>16.96</v>
      </c>
      <c r="J47" s="32">
        <v>2.8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3.5" customHeight="1" outlineLevel="1" x14ac:dyDescent="0.3">
      <c r="A48" s="38" t="s">
        <v>168</v>
      </c>
      <c r="B48" s="24" t="s">
        <v>62</v>
      </c>
      <c r="C48" s="37" t="s">
        <v>1</v>
      </c>
      <c r="D48" s="24" t="s">
        <v>62</v>
      </c>
      <c r="E48" s="37" t="s">
        <v>1</v>
      </c>
      <c r="F48" s="24" t="s">
        <v>62</v>
      </c>
      <c r="G48" s="33" t="s">
        <v>62</v>
      </c>
      <c r="H48" s="32" t="s">
        <v>1</v>
      </c>
      <c r="I48" s="33" t="s">
        <v>62</v>
      </c>
      <c r="J48" s="32" t="s">
        <v>62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20.100000000000001" customHeight="1" x14ac:dyDescent="0.3">
      <c r="A49" s="45" t="s">
        <v>214</v>
      </c>
      <c r="B49" s="55" t="s">
        <v>1</v>
      </c>
      <c r="C49" s="54" t="s">
        <v>1</v>
      </c>
      <c r="D49" s="55" t="s">
        <v>1</v>
      </c>
      <c r="E49" s="54" t="s">
        <v>1</v>
      </c>
      <c r="F49" s="55" t="s">
        <v>1</v>
      </c>
      <c r="G49" s="54" t="s">
        <v>1</v>
      </c>
      <c r="H49" s="55" t="s">
        <v>1</v>
      </c>
      <c r="I49" s="54" t="s">
        <v>1</v>
      </c>
      <c r="J49" s="55" t="s">
        <v>1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3.5" customHeight="1" outlineLevel="1" x14ac:dyDescent="0.3">
      <c r="A50" s="38" t="s">
        <v>201</v>
      </c>
      <c r="B50" s="21">
        <v>0</v>
      </c>
      <c r="C50" s="37">
        <v>0</v>
      </c>
      <c r="D50" s="21">
        <v>56</v>
      </c>
      <c r="E50" s="37">
        <v>0</v>
      </c>
      <c r="F50" s="21">
        <v>225</v>
      </c>
      <c r="G50" s="22">
        <v>3388</v>
      </c>
      <c r="H50" s="32">
        <v>0</v>
      </c>
      <c r="I50" s="20">
        <v>13.72</v>
      </c>
      <c r="J50" s="32">
        <v>6.1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3.5" customHeight="1" outlineLevel="1" x14ac:dyDescent="0.3">
      <c r="A51" s="38" t="s">
        <v>202</v>
      </c>
      <c r="B51" s="21">
        <v>1</v>
      </c>
      <c r="C51" s="37">
        <v>0.1</v>
      </c>
      <c r="D51" s="21">
        <v>182</v>
      </c>
      <c r="E51" s="37">
        <v>0</v>
      </c>
      <c r="F51" s="21">
        <v>161</v>
      </c>
      <c r="G51" s="22">
        <v>11165</v>
      </c>
      <c r="H51" s="32">
        <v>0</v>
      </c>
      <c r="I51" s="20">
        <v>9.85</v>
      </c>
      <c r="J51" s="32">
        <v>6.1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3.5" customHeight="1" outlineLevel="1" x14ac:dyDescent="0.3">
      <c r="A52" s="38" t="s">
        <v>203</v>
      </c>
      <c r="B52" s="21">
        <v>2</v>
      </c>
      <c r="C52" s="37">
        <v>0.2</v>
      </c>
      <c r="D52" s="21">
        <v>337</v>
      </c>
      <c r="E52" s="37">
        <v>0.1</v>
      </c>
      <c r="F52" s="21">
        <v>172</v>
      </c>
      <c r="G52" s="22">
        <v>13420</v>
      </c>
      <c r="H52" s="32">
        <v>0</v>
      </c>
      <c r="I52" s="20">
        <v>6.84</v>
      </c>
      <c r="J52" s="32">
        <v>4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3.5" customHeight="1" outlineLevel="1" x14ac:dyDescent="0.3">
      <c r="A53" s="38" t="s">
        <v>204</v>
      </c>
      <c r="B53" s="21">
        <v>9</v>
      </c>
      <c r="C53" s="37">
        <v>1</v>
      </c>
      <c r="D53" s="23">
        <v>2118</v>
      </c>
      <c r="E53" s="37">
        <v>0.4</v>
      </c>
      <c r="F53" s="21">
        <v>242</v>
      </c>
      <c r="G53" s="22">
        <v>88837</v>
      </c>
      <c r="H53" s="32">
        <v>0.3</v>
      </c>
      <c r="I53" s="20">
        <v>10.130000000000001</v>
      </c>
      <c r="J53" s="32">
        <v>4.2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3.5" customHeight="1" outlineLevel="1" x14ac:dyDescent="0.3">
      <c r="A54" s="38" t="s">
        <v>205</v>
      </c>
      <c r="B54" s="21">
        <v>14</v>
      </c>
      <c r="C54" s="37">
        <v>1.5</v>
      </c>
      <c r="D54" s="23">
        <v>3682</v>
      </c>
      <c r="E54" s="37">
        <v>0.7</v>
      </c>
      <c r="F54" s="21">
        <v>260</v>
      </c>
      <c r="G54" s="22">
        <v>193464</v>
      </c>
      <c r="H54" s="32">
        <v>0.7</v>
      </c>
      <c r="I54" s="20">
        <v>13.65</v>
      </c>
      <c r="J54" s="32">
        <v>5.3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3.5" customHeight="1" outlineLevel="1" x14ac:dyDescent="0.3">
      <c r="A55" s="38" t="s">
        <v>206</v>
      </c>
      <c r="B55" s="21">
        <v>25</v>
      </c>
      <c r="C55" s="37">
        <v>2.6</v>
      </c>
      <c r="D55" s="23">
        <v>8548</v>
      </c>
      <c r="E55" s="37">
        <v>1.7</v>
      </c>
      <c r="F55" s="21">
        <v>340</v>
      </c>
      <c r="G55" s="22">
        <v>379216</v>
      </c>
      <c r="H55" s="32">
        <v>1.3</v>
      </c>
      <c r="I55" s="20">
        <v>15.09</v>
      </c>
      <c r="J55" s="32">
        <v>4.4000000000000004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3.5" customHeight="1" outlineLevel="1" x14ac:dyDescent="0.3">
      <c r="A56" s="38" t="s">
        <v>208</v>
      </c>
      <c r="B56" s="21">
        <v>49</v>
      </c>
      <c r="C56" s="37">
        <v>5.2</v>
      </c>
      <c r="D56" s="23">
        <v>12708</v>
      </c>
      <c r="E56" s="37">
        <v>2.6</v>
      </c>
      <c r="F56" s="21">
        <v>261</v>
      </c>
      <c r="G56" s="22">
        <v>1172265</v>
      </c>
      <c r="H56" s="32">
        <v>4.0999999999999996</v>
      </c>
      <c r="I56" s="20">
        <v>24.07</v>
      </c>
      <c r="J56" s="32">
        <v>9.1999999999999993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3.5" customHeight="1" outlineLevel="1" x14ac:dyDescent="0.3">
      <c r="A57" s="38" t="s">
        <v>209</v>
      </c>
      <c r="B57" s="21">
        <v>55</v>
      </c>
      <c r="C57" s="37">
        <v>5.8</v>
      </c>
      <c r="D57" s="23">
        <v>18352</v>
      </c>
      <c r="E57" s="37">
        <v>3.7</v>
      </c>
      <c r="F57" s="21">
        <v>331</v>
      </c>
      <c r="G57" s="22">
        <v>696646</v>
      </c>
      <c r="H57" s="32">
        <v>2.5</v>
      </c>
      <c r="I57" s="20">
        <v>12.57</v>
      </c>
      <c r="J57" s="32">
        <v>3.8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3.5" customHeight="1" outlineLevel="1" x14ac:dyDescent="0.3">
      <c r="A58" s="38" t="s">
        <v>210</v>
      </c>
      <c r="B58" s="21">
        <v>78</v>
      </c>
      <c r="C58" s="37">
        <v>8.3000000000000007</v>
      </c>
      <c r="D58" s="23">
        <v>20950</v>
      </c>
      <c r="E58" s="37">
        <v>4.2</v>
      </c>
      <c r="F58" s="21">
        <v>269</v>
      </c>
      <c r="G58" s="22">
        <v>1812432</v>
      </c>
      <c r="H58" s="32">
        <v>6.4</v>
      </c>
      <c r="I58" s="20">
        <v>23.28</v>
      </c>
      <c r="J58" s="32">
        <v>8.6999999999999993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3.5" customHeight="1" outlineLevel="1" x14ac:dyDescent="0.3">
      <c r="A59" s="38" t="s">
        <v>168</v>
      </c>
      <c r="B59" s="21">
        <v>710</v>
      </c>
      <c r="C59" s="37">
        <v>75.2</v>
      </c>
      <c r="D59" s="23">
        <v>427011</v>
      </c>
      <c r="E59" s="37">
        <v>86.4</v>
      </c>
      <c r="F59" s="21">
        <v>601</v>
      </c>
      <c r="G59" s="22">
        <v>23882573</v>
      </c>
      <c r="H59" s="32">
        <v>84.5</v>
      </c>
      <c r="I59" s="20">
        <v>33.619999999999997</v>
      </c>
      <c r="J59" s="32">
        <v>5.6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20.100000000000001" customHeight="1" x14ac:dyDescent="0.3">
      <c r="A60" s="30" t="s">
        <v>4</v>
      </c>
      <c r="B60" s="27">
        <v>6164</v>
      </c>
      <c r="C60" s="34">
        <v>100</v>
      </c>
      <c r="D60" s="27">
        <v>2125494</v>
      </c>
      <c r="E60" s="34">
        <v>100</v>
      </c>
      <c r="F60" s="35">
        <v>345</v>
      </c>
      <c r="G60" s="27">
        <v>75830367</v>
      </c>
      <c r="H60" s="34">
        <v>100</v>
      </c>
      <c r="I60" s="35">
        <v>12.3</v>
      </c>
      <c r="J60" s="34">
        <v>3.6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4.5" customHeight="1" x14ac:dyDescent="0.3">
      <c r="A61" s="12" t="s">
        <v>1</v>
      </c>
      <c r="B61" s="12" t="s">
        <v>1</v>
      </c>
      <c r="C61" s="12" t="s">
        <v>1</v>
      </c>
      <c r="D61" s="12" t="s">
        <v>1</v>
      </c>
      <c r="E61" s="12" t="s">
        <v>1</v>
      </c>
      <c r="F61" s="12" t="s">
        <v>1</v>
      </c>
      <c r="G61" s="12" t="s">
        <v>1</v>
      </c>
      <c r="H61" s="12" t="s">
        <v>1</v>
      </c>
      <c r="I61" s="12" t="s">
        <v>1</v>
      </c>
      <c r="J61" s="12" t="s">
        <v>1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4.5" customHeight="1" x14ac:dyDescent="0.3">
      <c r="A62" s="47" t="s">
        <v>1</v>
      </c>
      <c r="B62" s="47" t="s">
        <v>1</v>
      </c>
      <c r="C62" s="47" t="s">
        <v>1</v>
      </c>
      <c r="D62" s="47" t="s">
        <v>1</v>
      </c>
      <c r="E62" s="47" t="s">
        <v>1</v>
      </c>
      <c r="F62" s="47" t="s">
        <v>1</v>
      </c>
      <c r="G62" s="47" t="s">
        <v>1</v>
      </c>
      <c r="H62" s="47" t="s">
        <v>1</v>
      </c>
      <c r="I62" s="47" t="s">
        <v>1</v>
      </c>
      <c r="J62" s="47" t="s">
        <v>1</v>
      </c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ht="13.5" customHeight="1" x14ac:dyDescent="0.3">
      <c r="A63" s="49" t="s">
        <v>9</v>
      </c>
      <c r="B63" s="49" t="s">
        <v>1</v>
      </c>
      <c r="C63" s="49" t="s">
        <v>1</v>
      </c>
      <c r="D63" s="49" t="s">
        <v>1</v>
      </c>
      <c r="E63" s="49" t="s">
        <v>1</v>
      </c>
      <c r="F63" s="49" t="s">
        <v>1</v>
      </c>
      <c r="G63" s="49" t="s">
        <v>1</v>
      </c>
      <c r="H63" s="49" t="s">
        <v>1</v>
      </c>
      <c r="I63" s="49" t="s">
        <v>1</v>
      </c>
      <c r="J63" s="49" t="s">
        <v>1</v>
      </c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ht="13.5" customHeight="1" x14ac:dyDescent="0.3">
      <c r="A64" s="49" t="s">
        <v>169</v>
      </c>
      <c r="B64" s="49" t="s">
        <v>1</v>
      </c>
      <c r="C64" s="49" t="s">
        <v>1</v>
      </c>
      <c r="D64" s="49" t="s">
        <v>1</v>
      </c>
      <c r="E64" s="49" t="s">
        <v>1</v>
      </c>
      <c r="F64" s="49" t="s">
        <v>1</v>
      </c>
      <c r="G64" s="49" t="s">
        <v>1</v>
      </c>
      <c r="H64" s="49" t="s">
        <v>1</v>
      </c>
      <c r="I64" s="49" t="s">
        <v>1</v>
      </c>
      <c r="J64" s="49" t="s">
        <v>1</v>
      </c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1:23" ht="13.5" customHeight="1" x14ac:dyDescent="0.3">
      <c r="A65" s="49" t="s">
        <v>216</v>
      </c>
      <c r="B65" s="49" t="s">
        <v>1</v>
      </c>
      <c r="C65" s="49" t="s">
        <v>1</v>
      </c>
      <c r="D65" s="49" t="s">
        <v>1</v>
      </c>
      <c r="E65" s="49" t="s">
        <v>1</v>
      </c>
      <c r="F65" s="49" t="s">
        <v>1</v>
      </c>
      <c r="G65" s="49" t="s">
        <v>1</v>
      </c>
      <c r="H65" s="49" t="s">
        <v>1</v>
      </c>
      <c r="I65" s="49" t="s">
        <v>1</v>
      </c>
      <c r="J65" s="49" t="s">
        <v>1</v>
      </c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1:23" ht="13.5" customHeight="1" x14ac:dyDescent="0.3">
      <c r="A66" s="49" t="s">
        <v>171</v>
      </c>
      <c r="B66" s="49" t="s">
        <v>1</v>
      </c>
      <c r="C66" s="49" t="s">
        <v>1</v>
      </c>
      <c r="D66" s="49" t="s">
        <v>1</v>
      </c>
      <c r="E66" s="49" t="s">
        <v>1</v>
      </c>
      <c r="F66" s="49" t="s">
        <v>1</v>
      </c>
      <c r="G66" s="49" t="s">
        <v>1</v>
      </c>
      <c r="H66" s="49" t="s">
        <v>1</v>
      </c>
      <c r="I66" s="49" t="s">
        <v>1</v>
      </c>
      <c r="J66" s="49" t="s">
        <v>1</v>
      </c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1:23" ht="13.5" customHeight="1" x14ac:dyDescent="0.3">
      <c r="A67" s="49" t="s">
        <v>22</v>
      </c>
      <c r="B67" s="49" t="s">
        <v>1</v>
      </c>
      <c r="C67" s="49" t="s">
        <v>1</v>
      </c>
      <c r="D67" s="49" t="s">
        <v>1</v>
      </c>
      <c r="E67" s="49" t="s">
        <v>1</v>
      </c>
      <c r="F67" s="49" t="s">
        <v>1</v>
      </c>
      <c r="G67" s="49" t="s">
        <v>1</v>
      </c>
      <c r="H67" s="49" t="s">
        <v>1</v>
      </c>
      <c r="I67" s="49" t="s">
        <v>1</v>
      </c>
      <c r="J67" s="49" t="s">
        <v>1</v>
      </c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1:23" ht="13.5" customHeight="1" x14ac:dyDescent="0.3">
      <c r="A68" s="49" t="s">
        <v>37</v>
      </c>
      <c r="B68" s="49" t="s">
        <v>1</v>
      </c>
      <c r="C68" s="49" t="s">
        <v>1</v>
      </c>
      <c r="D68" s="49" t="s">
        <v>1</v>
      </c>
      <c r="E68" s="49" t="s">
        <v>1</v>
      </c>
      <c r="F68" s="49" t="s">
        <v>1</v>
      </c>
      <c r="G68" s="49" t="s">
        <v>1</v>
      </c>
      <c r="H68" s="49" t="s">
        <v>1</v>
      </c>
      <c r="I68" s="49" t="s">
        <v>1</v>
      </c>
      <c r="J68" s="49" t="s">
        <v>1</v>
      </c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</sheetData>
  <mergeCells count="19">
    <mergeCell ref="A67:W67"/>
    <mergeCell ref="A68:W68"/>
    <mergeCell ref="A62:W62"/>
    <mergeCell ref="A63:W63"/>
    <mergeCell ref="A64:W64"/>
    <mergeCell ref="A65:W65"/>
    <mergeCell ref="A66:W66"/>
    <mergeCell ref="A1:O1"/>
    <mergeCell ref="A2:A4"/>
    <mergeCell ref="B2:C3"/>
    <mergeCell ref="D2:F2"/>
    <mergeCell ref="G2:J2"/>
    <mergeCell ref="D3:E3"/>
    <mergeCell ref="G3:H3"/>
    <mergeCell ref="A5:J5"/>
    <mergeCell ref="A16:J16"/>
    <mergeCell ref="A27:J27"/>
    <mergeCell ref="A38:J38"/>
    <mergeCell ref="A49:J49"/>
  </mergeCells>
  <pageMargins left="0.7" right="0.7" top="0.75" bottom="0.75" header="0.3" footer="0.3"/>
  <pageSetup paperSize="9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62"/>
  <sheetViews>
    <sheetView showGridLines="0" zoomScaleNormal="100" workbookViewId="0">
      <pane ySplit="5" topLeftCell="A6" activePane="bottomLeft" state="frozen"/>
      <selection pane="bottomLeft" sqref="A1:K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/>
    <col min="11" max="11" width="7.7109375" customWidth="1"/>
  </cols>
  <sheetData>
    <row r="1" spans="1:24" ht="20.100000000000001" customHeight="1" x14ac:dyDescent="0.3">
      <c r="A1" s="46" t="s">
        <v>218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0.100000000000001" customHeight="1" x14ac:dyDescent="0.3">
      <c r="A2" s="52" t="s">
        <v>361</v>
      </c>
      <c r="B2" s="52" t="s">
        <v>1</v>
      </c>
      <c r="C2" s="48" t="s">
        <v>14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0.100000000000001" customHeight="1" x14ac:dyDescent="0.3">
      <c r="A3" s="52" t="s">
        <v>140</v>
      </c>
      <c r="B3" s="52" t="s">
        <v>1</v>
      </c>
      <c r="C3" s="48" t="s">
        <v>4</v>
      </c>
      <c r="D3" s="48" t="s">
        <v>219</v>
      </c>
      <c r="E3" s="48" t="s">
        <v>1</v>
      </c>
      <c r="F3" s="48" t="s">
        <v>142</v>
      </c>
      <c r="G3" s="48" t="s">
        <v>1</v>
      </c>
      <c r="H3" s="48" t="s">
        <v>1</v>
      </c>
      <c r="I3" s="48" t="s">
        <v>1</v>
      </c>
      <c r="J3" s="48" t="s">
        <v>220</v>
      </c>
      <c r="K3" s="48" t="s">
        <v>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0.100000000000001" customHeight="1" x14ac:dyDescent="0.3">
      <c r="A4" s="52" t="s">
        <v>144</v>
      </c>
      <c r="B4" s="52" t="s">
        <v>1</v>
      </c>
      <c r="C4" s="48" t="s">
        <v>1</v>
      </c>
      <c r="D4" s="48" t="s">
        <v>1</v>
      </c>
      <c r="E4" s="48" t="s">
        <v>1</v>
      </c>
      <c r="F4" s="50" t="s">
        <v>221</v>
      </c>
      <c r="G4" s="50" t="s">
        <v>1</v>
      </c>
      <c r="H4" s="50" t="s">
        <v>222</v>
      </c>
      <c r="I4" s="50" t="s">
        <v>1</v>
      </c>
      <c r="J4" s="48" t="s">
        <v>1</v>
      </c>
      <c r="K4" s="48" t="s">
        <v>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0.100000000000001" customHeight="1" x14ac:dyDescent="0.3">
      <c r="A5" s="52" t="s">
        <v>1</v>
      </c>
      <c r="B5" s="52" t="s">
        <v>1</v>
      </c>
      <c r="C5" s="14" t="s">
        <v>148</v>
      </c>
      <c r="D5" s="14" t="s">
        <v>148</v>
      </c>
      <c r="E5" s="14" t="s">
        <v>16</v>
      </c>
      <c r="F5" s="14" t="s">
        <v>148</v>
      </c>
      <c r="G5" s="14" t="s">
        <v>16</v>
      </c>
      <c r="H5" s="14" t="s">
        <v>148</v>
      </c>
      <c r="I5" s="14" t="s">
        <v>16</v>
      </c>
      <c r="J5" s="14" t="s">
        <v>148</v>
      </c>
      <c r="K5" s="14" t="s">
        <v>16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47" t="s">
        <v>1</v>
      </c>
      <c r="K6" s="47" t="s">
        <v>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3.5" customHeight="1" outlineLevel="1" x14ac:dyDescent="0.3">
      <c r="A7" s="3" t="s">
        <v>44</v>
      </c>
      <c r="B7" s="3" t="s">
        <v>45</v>
      </c>
      <c r="C7" s="23">
        <v>184942</v>
      </c>
      <c r="D7" s="22">
        <v>168202</v>
      </c>
      <c r="E7" s="32">
        <v>90.9</v>
      </c>
      <c r="F7" s="22">
        <v>87898</v>
      </c>
      <c r="G7" s="32">
        <v>52.3</v>
      </c>
      <c r="H7" s="22">
        <v>80304</v>
      </c>
      <c r="I7" s="32">
        <v>47.7</v>
      </c>
      <c r="J7" s="22">
        <v>16740</v>
      </c>
      <c r="K7" s="32">
        <v>9.1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3.5" customHeight="1" outlineLevel="1" x14ac:dyDescent="0.3">
      <c r="A8" s="3" t="s">
        <v>46</v>
      </c>
      <c r="B8" s="3" t="s">
        <v>47</v>
      </c>
      <c r="C8" s="23">
        <v>19603</v>
      </c>
      <c r="D8" s="22">
        <v>16987</v>
      </c>
      <c r="E8" s="32">
        <v>86.7</v>
      </c>
      <c r="F8" s="22">
        <v>10468</v>
      </c>
      <c r="G8" s="32">
        <v>61.6</v>
      </c>
      <c r="H8" s="22">
        <v>6519</v>
      </c>
      <c r="I8" s="32">
        <v>38.4</v>
      </c>
      <c r="J8" s="22">
        <v>2616</v>
      </c>
      <c r="K8" s="32">
        <v>13.3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3.5" customHeight="1" outlineLevel="1" x14ac:dyDescent="0.3">
      <c r="A9" s="3" t="s">
        <v>53</v>
      </c>
      <c r="B9" s="3" t="s">
        <v>54</v>
      </c>
      <c r="C9" s="23">
        <v>64361021</v>
      </c>
      <c r="D9" s="22">
        <v>59550052</v>
      </c>
      <c r="E9" s="32">
        <v>92.5</v>
      </c>
      <c r="F9" s="22">
        <v>38418460</v>
      </c>
      <c r="G9" s="32">
        <v>64.5</v>
      </c>
      <c r="H9" s="22">
        <v>21131592</v>
      </c>
      <c r="I9" s="32">
        <v>35.5</v>
      </c>
      <c r="J9" s="22">
        <v>4810969</v>
      </c>
      <c r="K9" s="32">
        <v>7.5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3.5" customHeight="1" outlineLevel="1" x14ac:dyDescent="0.3">
      <c r="A10" s="3" t="s">
        <v>55</v>
      </c>
      <c r="B10" s="3" t="s">
        <v>56</v>
      </c>
      <c r="C10" s="23">
        <v>337461</v>
      </c>
      <c r="D10" s="22">
        <v>312575</v>
      </c>
      <c r="E10" s="32">
        <v>92.6</v>
      </c>
      <c r="F10" s="22">
        <v>220841</v>
      </c>
      <c r="G10" s="32">
        <v>70.7</v>
      </c>
      <c r="H10" s="22">
        <v>91734</v>
      </c>
      <c r="I10" s="32">
        <v>29.3</v>
      </c>
      <c r="J10" s="22">
        <v>24886</v>
      </c>
      <c r="K10" s="32">
        <v>7.4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3.5" customHeight="1" outlineLevel="1" x14ac:dyDescent="0.3">
      <c r="A11" s="3" t="s">
        <v>59</v>
      </c>
      <c r="B11" s="3" t="s">
        <v>60</v>
      </c>
      <c r="C11" s="23">
        <v>115046</v>
      </c>
      <c r="D11" s="22">
        <v>104236</v>
      </c>
      <c r="E11" s="32">
        <v>90.6</v>
      </c>
      <c r="F11" s="22">
        <v>78097</v>
      </c>
      <c r="G11" s="32">
        <v>74.900000000000006</v>
      </c>
      <c r="H11" s="22">
        <v>26139</v>
      </c>
      <c r="I11" s="32">
        <v>25.1</v>
      </c>
      <c r="J11" s="22">
        <v>10810</v>
      </c>
      <c r="K11" s="32">
        <v>9.4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3.5" customHeight="1" outlineLevel="1" x14ac:dyDescent="0.3">
      <c r="A12" s="3" t="s">
        <v>63</v>
      </c>
      <c r="B12" s="3" t="s">
        <v>64</v>
      </c>
      <c r="C12" s="23">
        <v>231934</v>
      </c>
      <c r="D12" s="22">
        <v>201441</v>
      </c>
      <c r="E12" s="32">
        <v>86.9</v>
      </c>
      <c r="F12" s="22">
        <v>125077</v>
      </c>
      <c r="G12" s="32">
        <v>62.1</v>
      </c>
      <c r="H12" s="22">
        <v>76365</v>
      </c>
      <c r="I12" s="32">
        <v>37.9</v>
      </c>
      <c r="J12" s="22">
        <v>30493</v>
      </c>
      <c r="K12" s="32">
        <v>13.1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3.5" customHeight="1" outlineLevel="1" x14ac:dyDescent="0.3">
      <c r="A13" s="3" t="s">
        <v>65</v>
      </c>
      <c r="B13" s="3" t="s">
        <v>66</v>
      </c>
      <c r="C13" s="23">
        <v>159084</v>
      </c>
      <c r="D13" s="22">
        <v>144351</v>
      </c>
      <c r="E13" s="32">
        <v>90.7</v>
      </c>
      <c r="F13" s="22">
        <v>64741</v>
      </c>
      <c r="G13" s="32">
        <v>44.8</v>
      </c>
      <c r="H13" s="22">
        <v>79610</v>
      </c>
      <c r="I13" s="32">
        <v>55.2</v>
      </c>
      <c r="J13" s="22">
        <v>14733</v>
      </c>
      <c r="K13" s="32">
        <v>9.3000000000000007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3.5" customHeight="1" outlineLevel="1" x14ac:dyDescent="0.3">
      <c r="A14" s="3" t="s">
        <v>67</v>
      </c>
      <c r="B14" s="3" t="s">
        <v>68</v>
      </c>
      <c r="C14" s="23">
        <v>4411372</v>
      </c>
      <c r="D14" s="22">
        <v>3961001</v>
      </c>
      <c r="E14" s="32">
        <v>89.8</v>
      </c>
      <c r="F14" s="22">
        <v>2610958</v>
      </c>
      <c r="G14" s="32">
        <v>65.900000000000006</v>
      </c>
      <c r="H14" s="22">
        <v>1350043</v>
      </c>
      <c r="I14" s="32">
        <v>34.1</v>
      </c>
      <c r="J14" s="22">
        <v>450371</v>
      </c>
      <c r="K14" s="32">
        <v>10.199999999999999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3.5" customHeight="1" outlineLevel="1" x14ac:dyDescent="0.3">
      <c r="A15" s="3" t="s">
        <v>69</v>
      </c>
      <c r="B15" s="3" t="s">
        <v>70</v>
      </c>
      <c r="C15" s="23">
        <v>5433856</v>
      </c>
      <c r="D15" s="22">
        <v>4873501</v>
      </c>
      <c r="E15" s="32">
        <v>89.7</v>
      </c>
      <c r="F15" s="22">
        <v>3045658</v>
      </c>
      <c r="G15" s="32">
        <v>62.5</v>
      </c>
      <c r="H15" s="22">
        <v>1827843</v>
      </c>
      <c r="I15" s="32">
        <v>37.5</v>
      </c>
      <c r="J15" s="22">
        <v>560355</v>
      </c>
      <c r="K15" s="32">
        <v>10.3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3.5" customHeight="1" outlineLevel="1" x14ac:dyDescent="0.3">
      <c r="A16" s="3" t="s">
        <v>71</v>
      </c>
      <c r="B16" s="3" t="s">
        <v>72</v>
      </c>
      <c r="C16" s="23">
        <v>1333165</v>
      </c>
      <c r="D16" s="22">
        <v>1215977</v>
      </c>
      <c r="E16" s="32">
        <v>91.2</v>
      </c>
      <c r="F16" s="22">
        <v>820098</v>
      </c>
      <c r="G16" s="32">
        <v>67.400000000000006</v>
      </c>
      <c r="H16" s="22">
        <v>395879</v>
      </c>
      <c r="I16" s="32">
        <v>32.6</v>
      </c>
      <c r="J16" s="22">
        <v>117188</v>
      </c>
      <c r="K16" s="32">
        <v>8.8000000000000007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3.5" customHeight="1" outlineLevel="1" x14ac:dyDescent="0.3">
      <c r="A17" s="3" t="s">
        <v>73</v>
      </c>
      <c r="B17" s="3" t="s">
        <v>74</v>
      </c>
      <c r="C17" s="23">
        <v>375736</v>
      </c>
      <c r="D17" s="22">
        <v>336956</v>
      </c>
      <c r="E17" s="32">
        <v>89.7</v>
      </c>
      <c r="F17" s="22">
        <v>218756</v>
      </c>
      <c r="G17" s="32">
        <v>64.900000000000006</v>
      </c>
      <c r="H17" s="22">
        <v>118200</v>
      </c>
      <c r="I17" s="32">
        <v>35.1</v>
      </c>
      <c r="J17" s="22">
        <v>38780</v>
      </c>
      <c r="K17" s="32">
        <v>10.3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3.5" customHeight="1" outlineLevel="1" x14ac:dyDescent="0.3">
      <c r="A18" s="3" t="s">
        <v>76</v>
      </c>
      <c r="B18" s="3" t="s">
        <v>77</v>
      </c>
      <c r="C18" s="23">
        <v>543471</v>
      </c>
      <c r="D18" s="22">
        <v>507237</v>
      </c>
      <c r="E18" s="32">
        <v>93.3</v>
      </c>
      <c r="F18" s="22">
        <v>343638</v>
      </c>
      <c r="G18" s="32">
        <v>67.7</v>
      </c>
      <c r="H18" s="22">
        <v>163599</v>
      </c>
      <c r="I18" s="32">
        <v>32.299999999999997</v>
      </c>
      <c r="J18" s="22">
        <v>36234</v>
      </c>
      <c r="K18" s="32">
        <v>6.7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3.5" customHeight="1" outlineLevel="1" x14ac:dyDescent="0.3">
      <c r="A19" s="3" t="s">
        <v>78</v>
      </c>
      <c r="B19" s="3" t="s">
        <v>79</v>
      </c>
      <c r="C19" s="23">
        <v>1024197</v>
      </c>
      <c r="D19" s="22">
        <v>934314</v>
      </c>
      <c r="E19" s="32">
        <v>91.2</v>
      </c>
      <c r="F19" s="22">
        <v>672546</v>
      </c>
      <c r="G19" s="32">
        <v>72</v>
      </c>
      <c r="H19" s="22">
        <v>261769</v>
      </c>
      <c r="I19" s="32">
        <v>28</v>
      </c>
      <c r="J19" s="22">
        <v>89883</v>
      </c>
      <c r="K19" s="32">
        <v>8.8000000000000007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3.5" customHeight="1" outlineLevel="1" x14ac:dyDescent="0.3">
      <c r="A20" s="3" t="s">
        <v>80</v>
      </c>
      <c r="B20" s="3" t="s">
        <v>81</v>
      </c>
      <c r="C20" s="23">
        <v>8721286</v>
      </c>
      <c r="D20" s="22">
        <v>8330788</v>
      </c>
      <c r="E20" s="32">
        <v>95.5</v>
      </c>
      <c r="F20" s="22">
        <v>6163714</v>
      </c>
      <c r="G20" s="32">
        <v>74</v>
      </c>
      <c r="H20" s="22">
        <v>2167074</v>
      </c>
      <c r="I20" s="32">
        <v>26</v>
      </c>
      <c r="J20" s="22">
        <v>390498</v>
      </c>
      <c r="K20" s="32">
        <v>4.5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3.5" customHeight="1" outlineLevel="1" x14ac:dyDescent="0.3">
      <c r="A21" s="3" t="s">
        <v>82</v>
      </c>
      <c r="B21" s="3" t="s">
        <v>83</v>
      </c>
      <c r="C21" s="23">
        <v>2695189</v>
      </c>
      <c r="D21" s="22">
        <v>2478320</v>
      </c>
      <c r="E21" s="32">
        <v>92</v>
      </c>
      <c r="F21" s="22">
        <v>1997447</v>
      </c>
      <c r="G21" s="32">
        <v>80.599999999999994</v>
      </c>
      <c r="H21" s="22">
        <v>480872</v>
      </c>
      <c r="I21" s="32">
        <v>19.399999999999999</v>
      </c>
      <c r="J21" s="22">
        <v>216869</v>
      </c>
      <c r="K21" s="32">
        <v>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3.5" customHeight="1" outlineLevel="1" x14ac:dyDescent="0.3">
      <c r="A22" s="3" t="s">
        <v>84</v>
      </c>
      <c r="B22" s="3" t="s">
        <v>85</v>
      </c>
      <c r="C22" s="23">
        <v>7450294</v>
      </c>
      <c r="D22" s="22">
        <v>6907724</v>
      </c>
      <c r="E22" s="32">
        <v>92.7</v>
      </c>
      <c r="F22" s="22">
        <v>4841093</v>
      </c>
      <c r="G22" s="32">
        <v>70.099999999999994</v>
      </c>
      <c r="H22" s="22">
        <v>2066631</v>
      </c>
      <c r="I22" s="32">
        <v>29.9</v>
      </c>
      <c r="J22" s="22">
        <v>542570</v>
      </c>
      <c r="K22" s="32">
        <v>7.3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3.5" customHeight="1" outlineLevel="1" x14ac:dyDescent="0.3">
      <c r="A23" s="3" t="s">
        <v>86</v>
      </c>
      <c r="B23" s="3" t="s">
        <v>87</v>
      </c>
      <c r="C23" s="23">
        <v>28253407</v>
      </c>
      <c r="D23" s="22">
        <v>26338086</v>
      </c>
      <c r="E23" s="32">
        <v>93.2</v>
      </c>
      <c r="F23" s="22">
        <v>15093727</v>
      </c>
      <c r="G23" s="32">
        <v>57.3</v>
      </c>
      <c r="H23" s="22">
        <v>11244359</v>
      </c>
      <c r="I23" s="32">
        <v>42.7</v>
      </c>
      <c r="J23" s="22">
        <v>1915321</v>
      </c>
      <c r="K23" s="32">
        <v>6.8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3.5" customHeight="1" outlineLevel="1" x14ac:dyDescent="0.3">
      <c r="A24" s="3" t="s">
        <v>88</v>
      </c>
      <c r="B24" s="3" t="s">
        <v>89</v>
      </c>
      <c r="C24" s="23">
        <v>1976800</v>
      </c>
      <c r="D24" s="22">
        <v>1739073</v>
      </c>
      <c r="E24" s="32">
        <v>88</v>
      </c>
      <c r="F24" s="22">
        <v>1304063</v>
      </c>
      <c r="G24" s="32">
        <v>75</v>
      </c>
      <c r="H24" s="22">
        <v>435011</v>
      </c>
      <c r="I24" s="32">
        <v>25</v>
      </c>
      <c r="J24" s="22">
        <v>237727</v>
      </c>
      <c r="K24" s="32">
        <v>12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3.5" customHeight="1" outlineLevel="1" x14ac:dyDescent="0.3">
      <c r="A25" s="3" t="s">
        <v>90</v>
      </c>
      <c r="B25" s="3" t="s">
        <v>91</v>
      </c>
      <c r="C25" s="23">
        <v>1494732</v>
      </c>
      <c r="D25" s="22">
        <v>1323071</v>
      </c>
      <c r="E25" s="32">
        <v>88.5</v>
      </c>
      <c r="F25" s="22">
        <v>1009195</v>
      </c>
      <c r="G25" s="32">
        <v>76.3</v>
      </c>
      <c r="H25" s="22">
        <v>313877</v>
      </c>
      <c r="I25" s="32">
        <v>23.7</v>
      </c>
      <c r="J25" s="22">
        <v>171661</v>
      </c>
      <c r="K25" s="32">
        <v>11.5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3.5" customHeight="1" outlineLevel="1" x14ac:dyDescent="0.3">
      <c r="A26" s="3" t="s">
        <v>92</v>
      </c>
      <c r="B26" s="3" t="s">
        <v>93</v>
      </c>
      <c r="C26" s="23">
        <v>1298724</v>
      </c>
      <c r="D26" s="22">
        <v>1164473</v>
      </c>
      <c r="E26" s="32">
        <v>89.7</v>
      </c>
      <c r="F26" s="22">
        <v>818007</v>
      </c>
      <c r="G26" s="32">
        <v>70.2</v>
      </c>
      <c r="H26" s="22">
        <v>346466</v>
      </c>
      <c r="I26" s="32">
        <v>29.8</v>
      </c>
      <c r="J26" s="22">
        <v>134251</v>
      </c>
      <c r="K26" s="32">
        <v>10.3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3.5" customHeight="1" outlineLevel="1" x14ac:dyDescent="0.3">
      <c r="A27" s="3" t="s">
        <v>94</v>
      </c>
      <c r="B27" s="3" t="s">
        <v>95</v>
      </c>
      <c r="C27" s="23">
        <v>187224</v>
      </c>
      <c r="D27" s="22">
        <v>155077</v>
      </c>
      <c r="E27" s="32">
        <v>82.8</v>
      </c>
      <c r="F27" s="22">
        <v>94979</v>
      </c>
      <c r="G27" s="32">
        <v>61.2</v>
      </c>
      <c r="H27" s="22">
        <v>60099</v>
      </c>
      <c r="I27" s="32">
        <v>38.799999999999997</v>
      </c>
      <c r="J27" s="22">
        <v>32147</v>
      </c>
      <c r="K27" s="32">
        <v>17.2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3.5" customHeight="1" outlineLevel="1" x14ac:dyDescent="0.3">
      <c r="A28" s="3" t="s">
        <v>96</v>
      </c>
      <c r="B28" s="3" t="s">
        <v>97</v>
      </c>
      <c r="C28" s="23">
        <v>116827</v>
      </c>
      <c r="D28" s="22">
        <v>109966</v>
      </c>
      <c r="E28" s="32">
        <v>94.1</v>
      </c>
      <c r="F28" s="22">
        <v>82158</v>
      </c>
      <c r="G28" s="32">
        <v>74.7</v>
      </c>
      <c r="H28" s="22">
        <v>27807</v>
      </c>
      <c r="I28" s="32">
        <v>25.3</v>
      </c>
      <c r="J28" s="22">
        <v>6861</v>
      </c>
      <c r="K28" s="32">
        <v>5.9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3.5" customHeight="1" outlineLevel="1" x14ac:dyDescent="0.3">
      <c r="A29" s="3" t="s">
        <v>99</v>
      </c>
      <c r="B29" s="3" t="s">
        <v>100</v>
      </c>
      <c r="C29" s="23">
        <v>4294924</v>
      </c>
      <c r="D29" s="22">
        <v>4022912</v>
      </c>
      <c r="E29" s="32">
        <v>93.7</v>
      </c>
      <c r="F29" s="22">
        <v>3063889</v>
      </c>
      <c r="G29" s="32">
        <v>76.2</v>
      </c>
      <c r="H29" s="22">
        <v>959023</v>
      </c>
      <c r="I29" s="32">
        <v>23.8</v>
      </c>
      <c r="J29" s="22">
        <v>272012</v>
      </c>
      <c r="K29" s="32">
        <v>6.3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3.5" customHeight="1" outlineLevel="1" x14ac:dyDescent="0.3">
      <c r="A30" s="3" t="s">
        <v>150</v>
      </c>
      <c r="B30" s="3" t="s">
        <v>151</v>
      </c>
      <c r="C30" s="23">
        <v>3443474</v>
      </c>
      <c r="D30" s="22">
        <v>3248309</v>
      </c>
      <c r="E30" s="32">
        <v>94.3</v>
      </c>
      <c r="F30" s="22">
        <v>2449487</v>
      </c>
      <c r="G30" s="32">
        <v>75.400000000000006</v>
      </c>
      <c r="H30" s="22">
        <v>798822</v>
      </c>
      <c r="I30" s="32">
        <v>24.6</v>
      </c>
      <c r="J30" s="22">
        <v>195165</v>
      </c>
      <c r="K30" s="32">
        <v>5.7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3.5" customHeight="1" outlineLevel="1" x14ac:dyDescent="0.3">
      <c r="A31" s="3" t="s">
        <v>101</v>
      </c>
      <c r="B31" s="3" t="s">
        <v>102</v>
      </c>
      <c r="C31" s="23">
        <v>336529</v>
      </c>
      <c r="D31" s="22">
        <v>326786</v>
      </c>
      <c r="E31" s="32">
        <v>97.1</v>
      </c>
      <c r="F31" s="22">
        <v>221127</v>
      </c>
      <c r="G31" s="32">
        <v>67.7</v>
      </c>
      <c r="H31" s="22">
        <v>105659</v>
      </c>
      <c r="I31" s="32">
        <v>32.299999999999997</v>
      </c>
      <c r="J31" s="22">
        <v>9743</v>
      </c>
      <c r="K31" s="32">
        <v>2.9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3.5" customHeight="1" outlineLevel="1" x14ac:dyDescent="0.3">
      <c r="A32" s="3" t="s">
        <v>103</v>
      </c>
      <c r="B32" s="3" t="s">
        <v>104</v>
      </c>
      <c r="C32" s="23">
        <v>5547475</v>
      </c>
      <c r="D32" s="22">
        <v>5162375</v>
      </c>
      <c r="E32" s="32">
        <v>93.1</v>
      </c>
      <c r="F32" s="22">
        <v>3966823</v>
      </c>
      <c r="G32" s="32">
        <v>76.8</v>
      </c>
      <c r="H32" s="22">
        <v>1195552</v>
      </c>
      <c r="I32" s="32">
        <v>23.2</v>
      </c>
      <c r="J32" s="22">
        <v>385100</v>
      </c>
      <c r="K32" s="32">
        <v>6.9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3.5" customHeight="1" outlineLevel="1" x14ac:dyDescent="0.3">
      <c r="A33" s="3" t="s">
        <v>105</v>
      </c>
      <c r="B33" s="3" t="s">
        <v>106</v>
      </c>
      <c r="C33" s="23">
        <v>2168498</v>
      </c>
      <c r="D33" s="22">
        <v>2010211</v>
      </c>
      <c r="E33" s="32">
        <v>92.7</v>
      </c>
      <c r="F33" s="22">
        <v>1778474</v>
      </c>
      <c r="G33" s="32">
        <v>88.5</v>
      </c>
      <c r="H33" s="22">
        <v>231738</v>
      </c>
      <c r="I33" s="32">
        <v>11.5</v>
      </c>
      <c r="J33" s="22">
        <v>158287</v>
      </c>
      <c r="K33" s="32">
        <v>7.3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3.5" customHeight="1" outlineLevel="1" x14ac:dyDescent="0.3">
      <c r="A34" s="3" t="s">
        <v>107</v>
      </c>
      <c r="B34" s="3" t="s">
        <v>108</v>
      </c>
      <c r="C34" s="23">
        <v>3099593</v>
      </c>
      <c r="D34" s="22">
        <v>2895703</v>
      </c>
      <c r="E34" s="32">
        <v>93.4</v>
      </c>
      <c r="F34" s="22">
        <v>2000887</v>
      </c>
      <c r="G34" s="32">
        <v>69.099999999999994</v>
      </c>
      <c r="H34" s="22">
        <v>894816</v>
      </c>
      <c r="I34" s="32">
        <v>30.9</v>
      </c>
      <c r="J34" s="22">
        <v>203890</v>
      </c>
      <c r="K34" s="32">
        <v>6.6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3.5" customHeight="1" outlineLevel="1" x14ac:dyDescent="0.3">
      <c r="A35" s="3" t="s">
        <v>109</v>
      </c>
      <c r="B35" s="3" t="s">
        <v>110</v>
      </c>
      <c r="C35" s="23">
        <v>314437</v>
      </c>
      <c r="D35" s="22">
        <v>278409</v>
      </c>
      <c r="E35" s="32">
        <v>88.5</v>
      </c>
      <c r="F35" s="22">
        <v>206770</v>
      </c>
      <c r="G35" s="32">
        <v>74.3</v>
      </c>
      <c r="H35" s="22">
        <v>71639</v>
      </c>
      <c r="I35" s="32">
        <v>25.7</v>
      </c>
      <c r="J35" s="22">
        <v>36028</v>
      </c>
      <c r="K35" s="32">
        <v>11.5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3.5" customHeight="1" outlineLevel="1" x14ac:dyDescent="0.3">
      <c r="A36" s="3" t="s">
        <v>111</v>
      </c>
      <c r="B36" s="3" t="s">
        <v>112</v>
      </c>
      <c r="C36" s="23">
        <v>781821</v>
      </c>
      <c r="D36" s="22">
        <v>723134</v>
      </c>
      <c r="E36" s="32">
        <v>92.5</v>
      </c>
      <c r="F36" s="22">
        <v>578168</v>
      </c>
      <c r="G36" s="32">
        <v>80</v>
      </c>
      <c r="H36" s="22">
        <v>144966</v>
      </c>
      <c r="I36" s="32">
        <v>20</v>
      </c>
      <c r="J36" s="22">
        <v>58687</v>
      </c>
      <c r="K36" s="32">
        <v>7.5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20.100000000000001" customHeight="1" x14ac:dyDescent="0.3">
      <c r="A37" s="51" t="s">
        <v>152</v>
      </c>
      <c r="B37" s="51" t="s">
        <v>1</v>
      </c>
      <c r="C37" s="55" t="s">
        <v>1</v>
      </c>
      <c r="D37" s="54" t="s">
        <v>1</v>
      </c>
      <c r="E37" s="55" t="s">
        <v>1</v>
      </c>
      <c r="F37" s="54" t="s">
        <v>1</v>
      </c>
      <c r="G37" s="55" t="s">
        <v>1</v>
      </c>
      <c r="H37" s="54" t="s">
        <v>1</v>
      </c>
      <c r="I37" s="55" t="s">
        <v>1</v>
      </c>
      <c r="J37" s="54" t="s">
        <v>1</v>
      </c>
      <c r="K37" s="55" t="s">
        <v>1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3.5" customHeight="1" outlineLevel="1" x14ac:dyDescent="0.3">
      <c r="A38" s="44" t="s">
        <v>153</v>
      </c>
      <c r="B38" s="44" t="s">
        <v>1</v>
      </c>
      <c r="C38" s="23">
        <v>58272323</v>
      </c>
      <c r="D38" s="22">
        <v>54014789</v>
      </c>
      <c r="E38" s="32">
        <v>92.7</v>
      </c>
      <c r="F38" s="22">
        <v>34583659</v>
      </c>
      <c r="G38" s="32">
        <v>64</v>
      </c>
      <c r="H38" s="22">
        <v>19431129</v>
      </c>
      <c r="I38" s="32">
        <v>36</v>
      </c>
      <c r="J38" s="22">
        <v>4257534</v>
      </c>
      <c r="K38" s="32">
        <v>7.3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3.5" customHeight="1" outlineLevel="1" x14ac:dyDescent="0.3">
      <c r="A39" s="44" t="s">
        <v>154</v>
      </c>
      <c r="B39" s="44" t="s">
        <v>1</v>
      </c>
      <c r="C39" s="23">
        <v>16239674</v>
      </c>
      <c r="D39" s="22">
        <v>14933960</v>
      </c>
      <c r="E39" s="32">
        <v>92</v>
      </c>
      <c r="F39" s="22">
        <v>10512307</v>
      </c>
      <c r="G39" s="32">
        <v>70.400000000000006</v>
      </c>
      <c r="H39" s="22">
        <v>4421652</v>
      </c>
      <c r="I39" s="32">
        <v>29.6</v>
      </c>
      <c r="J39" s="22">
        <v>1305714</v>
      </c>
      <c r="K39" s="32">
        <v>8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3.5" customHeight="1" outlineLevel="1" x14ac:dyDescent="0.3">
      <c r="A40" s="44" t="s">
        <v>155</v>
      </c>
      <c r="B40" s="44" t="s">
        <v>1</v>
      </c>
      <c r="C40" s="23">
        <v>42032649</v>
      </c>
      <c r="D40" s="22">
        <v>39080828</v>
      </c>
      <c r="E40" s="32">
        <v>93</v>
      </c>
      <c r="F40" s="22">
        <v>24071351</v>
      </c>
      <c r="G40" s="32">
        <v>61.6</v>
      </c>
      <c r="H40" s="22">
        <v>15009477</v>
      </c>
      <c r="I40" s="32">
        <v>38.4</v>
      </c>
      <c r="J40" s="22">
        <v>2951821</v>
      </c>
      <c r="K40" s="32">
        <v>7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3.5" customHeight="1" outlineLevel="1" x14ac:dyDescent="0.3">
      <c r="A41" s="44" t="s">
        <v>156</v>
      </c>
      <c r="B41" s="44" t="s">
        <v>1</v>
      </c>
      <c r="C41" s="23">
        <v>9221721</v>
      </c>
      <c r="D41" s="22">
        <v>8637518</v>
      </c>
      <c r="E41" s="32">
        <v>93.7</v>
      </c>
      <c r="F41" s="22">
        <v>6650924</v>
      </c>
      <c r="G41" s="32">
        <v>77</v>
      </c>
      <c r="H41" s="22">
        <v>1986594</v>
      </c>
      <c r="I41" s="32">
        <v>23</v>
      </c>
      <c r="J41" s="22">
        <v>584203</v>
      </c>
      <c r="K41" s="32">
        <v>6.3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3.5" customHeight="1" outlineLevel="1" x14ac:dyDescent="0.3">
      <c r="A42" s="44" t="s">
        <v>157</v>
      </c>
      <c r="B42" s="44" t="s">
        <v>1</v>
      </c>
      <c r="C42" s="23">
        <v>8336323</v>
      </c>
      <c r="D42" s="22">
        <v>7583185</v>
      </c>
      <c r="E42" s="32">
        <v>91</v>
      </c>
      <c r="F42" s="22">
        <v>5289387</v>
      </c>
      <c r="G42" s="32">
        <v>69.8</v>
      </c>
      <c r="H42" s="22">
        <v>2293798</v>
      </c>
      <c r="I42" s="32">
        <v>30.2</v>
      </c>
      <c r="J42" s="22">
        <v>753138</v>
      </c>
      <c r="K42" s="32">
        <v>9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20.100000000000001" customHeight="1" x14ac:dyDescent="0.3">
      <c r="A43" s="51" t="s">
        <v>158</v>
      </c>
      <c r="B43" s="51" t="s">
        <v>1</v>
      </c>
      <c r="C43" s="55" t="s">
        <v>1</v>
      </c>
      <c r="D43" s="54" t="s">
        <v>1</v>
      </c>
      <c r="E43" s="55" t="s">
        <v>1</v>
      </c>
      <c r="F43" s="54" t="s">
        <v>1</v>
      </c>
      <c r="G43" s="55" t="s">
        <v>1</v>
      </c>
      <c r="H43" s="54" t="s">
        <v>1</v>
      </c>
      <c r="I43" s="55" t="s">
        <v>1</v>
      </c>
      <c r="J43" s="54" t="s">
        <v>1</v>
      </c>
      <c r="K43" s="55" t="s">
        <v>1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3.5" customHeight="1" outlineLevel="1" x14ac:dyDescent="0.3">
      <c r="A44" s="44" t="s">
        <v>159</v>
      </c>
      <c r="B44" s="44" t="s">
        <v>1</v>
      </c>
      <c r="C44" s="23">
        <v>996781</v>
      </c>
      <c r="D44" s="22">
        <v>919600</v>
      </c>
      <c r="E44" s="32">
        <v>92.3</v>
      </c>
      <c r="F44" s="22">
        <v>727138</v>
      </c>
      <c r="G44" s="32">
        <v>79.099999999999994</v>
      </c>
      <c r="H44" s="22">
        <v>192462</v>
      </c>
      <c r="I44" s="32">
        <v>20.9</v>
      </c>
      <c r="J44" s="22">
        <v>77181</v>
      </c>
      <c r="K44" s="32">
        <v>7.7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3.5" customHeight="1" outlineLevel="1" x14ac:dyDescent="0.3">
      <c r="A45" s="44" t="s">
        <v>160</v>
      </c>
      <c r="B45" s="44" t="s">
        <v>1</v>
      </c>
      <c r="C45" s="23">
        <v>1409674</v>
      </c>
      <c r="D45" s="22">
        <v>1304058</v>
      </c>
      <c r="E45" s="32">
        <v>92.5</v>
      </c>
      <c r="F45" s="22">
        <v>1027668</v>
      </c>
      <c r="G45" s="32">
        <v>78.8</v>
      </c>
      <c r="H45" s="22">
        <v>276389</v>
      </c>
      <c r="I45" s="32">
        <v>21.2</v>
      </c>
      <c r="J45" s="22">
        <v>105616</v>
      </c>
      <c r="K45" s="32">
        <v>7.5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3.5" customHeight="1" outlineLevel="1" x14ac:dyDescent="0.3">
      <c r="A46" s="44" t="s">
        <v>161</v>
      </c>
      <c r="B46" s="44" t="s">
        <v>1</v>
      </c>
      <c r="C46" s="23">
        <v>1409399</v>
      </c>
      <c r="D46" s="22">
        <v>1293755</v>
      </c>
      <c r="E46" s="32">
        <v>91.8</v>
      </c>
      <c r="F46" s="22">
        <v>1006735</v>
      </c>
      <c r="G46" s="32">
        <v>77.8</v>
      </c>
      <c r="H46" s="22">
        <v>287019</v>
      </c>
      <c r="I46" s="32">
        <v>22.2</v>
      </c>
      <c r="J46" s="22">
        <v>115644</v>
      </c>
      <c r="K46" s="32">
        <v>8.1999999999999993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3.5" customHeight="1" outlineLevel="1" x14ac:dyDescent="0.3">
      <c r="A47" s="44" t="s">
        <v>162</v>
      </c>
      <c r="B47" s="44" t="s">
        <v>1</v>
      </c>
      <c r="C47" s="23">
        <v>2891933</v>
      </c>
      <c r="D47" s="22">
        <v>2673460</v>
      </c>
      <c r="E47" s="32">
        <v>92.4</v>
      </c>
      <c r="F47" s="22">
        <v>2039150</v>
      </c>
      <c r="G47" s="32">
        <v>76.3</v>
      </c>
      <c r="H47" s="22">
        <v>634310</v>
      </c>
      <c r="I47" s="32">
        <v>23.7</v>
      </c>
      <c r="J47" s="22">
        <v>218473</v>
      </c>
      <c r="K47" s="32">
        <v>7.6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3.5" customHeight="1" outlineLevel="1" x14ac:dyDescent="0.3">
      <c r="A48" s="44" t="s">
        <v>163</v>
      </c>
      <c r="B48" s="44" t="s">
        <v>1</v>
      </c>
      <c r="C48" s="23">
        <v>3373095</v>
      </c>
      <c r="D48" s="22">
        <v>3097631</v>
      </c>
      <c r="E48" s="32">
        <v>91.8</v>
      </c>
      <c r="F48" s="22">
        <v>2312698</v>
      </c>
      <c r="G48" s="32">
        <v>74.7</v>
      </c>
      <c r="H48" s="22">
        <v>784934</v>
      </c>
      <c r="I48" s="32">
        <v>25.3</v>
      </c>
      <c r="J48" s="22">
        <v>275464</v>
      </c>
      <c r="K48" s="32">
        <v>8.1999999999999993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3.5" customHeight="1" outlineLevel="1" x14ac:dyDescent="0.3">
      <c r="A49" s="44" t="s">
        <v>164</v>
      </c>
      <c r="B49" s="44" t="s">
        <v>1</v>
      </c>
      <c r="C49" s="23">
        <v>4189250</v>
      </c>
      <c r="D49" s="22">
        <v>3872930</v>
      </c>
      <c r="E49" s="32">
        <v>92.4</v>
      </c>
      <c r="F49" s="22">
        <v>2857315</v>
      </c>
      <c r="G49" s="32">
        <v>73.8</v>
      </c>
      <c r="H49" s="22">
        <v>1015615</v>
      </c>
      <c r="I49" s="32">
        <v>26.2</v>
      </c>
      <c r="J49" s="22">
        <v>316320</v>
      </c>
      <c r="K49" s="32">
        <v>7.6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3.5" customHeight="1" outlineLevel="1" x14ac:dyDescent="0.3">
      <c r="A50" s="44" t="s">
        <v>165</v>
      </c>
      <c r="B50" s="44" t="s">
        <v>1</v>
      </c>
      <c r="C50" s="23">
        <v>6254390</v>
      </c>
      <c r="D50" s="22">
        <v>5824496</v>
      </c>
      <c r="E50" s="32">
        <v>93.1</v>
      </c>
      <c r="F50" s="22">
        <v>4116865</v>
      </c>
      <c r="G50" s="32">
        <v>70.7</v>
      </c>
      <c r="H50" s="22">
        <v>1707631</v>
      </c>
      <c r="I50" s="32">
        <v>29.3</v>
      </c>
      <c r="J50" s="22">
        <v>429894</v>
      </c>
      <c r="K50" s="32">
        <v>6.9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3.5" customHeight="1" outlineLevel="1" x14ac:dyDescent="0.3">
      <c r="A51" s="44" t="s">
        <v>166</v>
      </c>
      <c r="B51" s="44" t="s">
        <v>1</v>
      </c>
      <c r="C51" s="23">
        <v>8188911</v>
      </c>
      <c r="D51" s="22">
        <v>7638773</v>
      </c>
      <c r="E51" s="32">
        <v>93.3</v>
      </c>
      <c r="F51" s="22">
        <v>5257021</v>
      </c>
      <c r="G51" s="32">
        <v>68.8</v>
      </c>
      <c r="H51" s="22">
        <v>2381753</v>
      </c>
      <c r="I51" s="32">
        <v>31.2</v>
      </c>
      <c r="J51" s="22">
        <v>550138</v>
      </c>
      <c r="K51" s="32">
        <v>6.7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3.5" customHeight="1" outlineLevel="1" x14ac:dyDescent="0.3">
      <c r="A52" s="44" t="s">
        <v>167</v>
      </c>
      <c r="B52" s="44" t="s">
        <v>1</v>
      </c>
      <c r="C52" s="23">
        <v>8645970</v>
      </c>
      <c r="D52" s="22">
        <v>7838781</v>
      </c>
      <c r="E52" s="32">
        <v>90.7</v>
      </c>
      <c r="F52" s="22">
        <v>5484683</v>
      </c>
      <c r="G52" s="32">
        <v>70</v>
      </c>
      <c r="H52" s="22">
        <v>2354097</v>
      </c>
      <c r="I52" s="32">
        <v>30</v>
      </c>
      <c r="J52" s="22">
        <v>807189</v>
      </c>
      <c r="K52" s="32">
        <v>9.3000000000000007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3.5" customHeight="1" outlineLevel="1" x14ac:dyDescent="0.3">
      <c r="A53" s="44" t="s">
        <v>168</v>
      </c>
      <c r="B53" s="44" t="s">
        <v>1</v>
      </c>
      <c r="C53" s="23">
        <v>38470963</v>
      </c>
      <c r="D53" s="22">
        <v>35772008</v>
      </c>
      <c r="E53" s="32">
        <v>93</v>
      </c>
      <c r="F53" s="22">
        <v>21694696</v>
      </c>
      <c r="G53" s="32">
        <v>60.6</v>
      </c>
      <c r="H53" s="22">
        <v>14077312</v>
      </c>
      <c r="I53" s="32">
        <v>39.4</v>
      </c>
      <c r="J53" s="22">
        <v>2698955</v>
      </c>
      <c r="K53" s="32">
        <v>7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20.100000000000001" customHeight="1" x14ac:dyDescent="0.3">
      <c r="A54" s="56" t="s">
        <v>4</v>
      </c>
      <c r="B54" s="56" t="s">
        <v>1</v>
      </c>
      <c r="C54" s="27">
        <v>75830367</v>
      </c>
      <c r="D54" s="27">
        <v>70235492</v>
      </c>
      <c r="E54" s="34">
        <v>92.6</v>
      </c>
      <c r="F54" s="27">
        <v>46523970</v>
      </c>
      <c r="G54" s="34">
        <v>66.2</v>
      </c>
      <c r="H54" s="27">
        <v>23711522</v>
      </c>
      <c r="I54" s="34">
        <v>33.799999999999997</v>
      </c>
      <c r="J54" s="27">
        <v>5594875</v>
      </c>
      <c r="K54" s="34">
        <v>7.4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.5" customHeight="1" x14ac:dyDescent="0.3">
      <c r="A55" s="57" t="s">
        <v>1</v>
      </c>
      <c r="B55" s="57" t="s">
        <v>1</v>
      </c>
      <c r="C55" s="12" t="s">
        <v>1</v>
      </c>
      <c r="D55" s="12" t="s">
        <v>1</v>
      </c>
      <c r="E55" s="12" t="s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 t="s">
        <v>1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.5" customHeight="1" x14ac:dyDescent="0.3">
      <c r="A56" s="47" t="s">
        <v>1</v>
      </c>
      <c r="B56" s="47" t="s">
        <v>1</v>
      </c>
      <c r="C56" s="47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</row>
    <row r="57" spans="1:24" ht="13.5" customHeight="1" x14ac:dyDescent="0.3">
      <c r="A57" s="49" t="s">
        <v>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9" t="s">
        <v>1</v>
      </c>
      <c r="K57" s="49" t="s">
        <v>1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ht="13.5" customHeight="1" x14ac:dyDescent="0.3">
      <c r="A58" s="49" t="s">
        <v>169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ht="13.5" customHeight="1" x14ac:dyDescent="0.3">
      <c r="A59" s="49" t="s">
        <v>170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ht="13.5" customHeight="1" x14ac:dyDescent="0.3">
      <c r="A60" s="49" t="s">
        <v>171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ht="13.5" customHeight="1" x14ac:dyDescent="0.3">
      <c r="A61" s="49" t="s">
        <v>22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ht="13.5" customHeight="1" x14ac:dyDescent="0.3">
      <c r="A62" s="49" t="s">
        <v>37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</sheetData>
  <mergeCells count="36">
    <mergeCell ref="A61:X61"/>
    <mergeCell ref="A62:X62"/>
    <mergeCell ref="A56:X56"/>
    <mergeCell ref="A57:X57"/>
    <mergeCell ref="A58:X58"/>
    <mergeCell ref="A59:X59"/>
    <mergeCell ref="A60:X60"/>
    <mergeCell ref="A54:B54"/>
    <mergeCell ref="A55:B55"/>
    <mergeCell ref="A1:K1"/>
    <mergeCell ref="A2:B5"/>
    <mergeCell ref="C2:K2"/>
    <mergeCell ref="C3:C4"/>
    <mergeCell ref="D3:E4"/>
    <mergeCell ref="F3:I3"/>
    <mergeCell ref="J3:K4"/>
    <mergeCell ref="F4:G4"/>
    <mergeCell ref="H4:I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6:K6"/>
    <mergeCell ref="A37:K37"/>
    <mergeCell ref="A43:K43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61"/>
  <sheetViews>
    <sheetView showGridLines="0" zoomScaleNormal="100" workbookViewId="0">
      <pane ySplit="5" topLeftCell="A6" activePane="bottomLeft" state="frozen"/>
      <selection pane="bottomLeft" sqref="A1:I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3" width="14.7109375" customWidth="1"/>
    <col min="4" max="4" width="14.7109375" customWidth="1" outlineLevel="1"/>
    <col min="5" max="5" width="7.7109375" customWidth="1" outlineLevel="1"/>
    <col min="6" max="6" width="14.7109375" customWidth="1" outlineLevel="1"/>
    <col min="7" max="7" width="7.7109375" customWidth="1" outlineLevel="1"/>
    <col min="8" max="8" width="14.7109375" customWidth="1" outlineLevel="1"/>
    <col min="9" max="9" width="8.5703125" customWidth="1" outlineLevel="1"/>
  </cols>
  <sheetData>
    <row r="1" spans="1:22" ht="20.100000000000001" customHeight="1" x14ac:dyDescent="0.3">
      <c r="A1" s="46" t="s">
        <v>223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0.100000000000001" customHeight="1" x14ac:dyDescent="0.3">
      <c r="A2" s="52" t="s">
        <v>361</v>
      </c>
      <c r="B2" s="52" t="s">
        <v>1</v>
      </c>
      <c r="C2" s="48" t="s">
        <v>14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0.100000000000001" customHeight="1" x14ac:dyDescent="0.3">
      <c r="A3" s="52" t="s">
        <v>140</v>
      </c>
      <c r="B3" s="52" t="s">
        <v>1</v>
      </c>
      <c r="C3" s="48" t="s">
        <v>4</v>
      </c>
      <c r="D3" s="48" t="s">
        <v>224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20.100000000000001" customHeight="1" x14ac:dyDescent="0.3">
      <c r="A4" s="52" t="s">
        <v>144</v>
      </c>
      <c r="B4" s="52" t="s">
        <v>1</v>
      </c>
      <c r="C4" s="48" t="s">
        <v>1</v>
      </c>
      <c r="D4" s="50" t="s">
        <v>225</v>
      </c>
      <c r="E4" s="50" t="s">
        <v>1</v>
      </c>
      <c r="F4" s="50" t="s">
        <v>226</v>
      </c>
      <c r="G4" s="50" t="s">
        <v>1</v>
      </c>
      <c r="H4" s="50" t="s">
        <v>227</v>
      </c>
      <c r="I4" s="50" t="s">
        <v>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20.100000000000001" customHeight="1" x14ac:dyDescent="0.3">
      <c r="A5" s="52" t="s">
        <v>1</v>
      </c>
      <c r="B5" s="52" t="s">
        <v>1</v>
      </c>
      <c r="C5" s="14" t="s">
        <v>148</v>
      </c>
      <c r="D5" s="14" t="s">
        <v>148</v>
      </c>
      <c r="E5" s="14" t="s">
        <v>16</v>
      </c>
      <c r="F5" s="14" t="s">
        <v>148</v>
      </c>
      <c r="G5" s="14" t="s">
        <v>16</v>
      </c>
      <c r="H5" s="14" t="s">
        <v>148</v>
      </c>
      <c r="I5" s="14" t="s">
        <v>16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3.5" customHeight="1" outlineLevel="1" x14ac:dyDescent="0.3">
      <c r="A7" s="3" t="s">
        <v>44</v>
      </c>
      <c r="B7" s="3" t="s">
        <v>45</v>
      </c>
      <c r="C7" s="23">
        <v>184942</v>
      </c>
      <c r="D7" s="22">
        <v>8369</v>
      </c>
      <c r="E7" s="32">
        <v>4.5</v>
      </c>
      <c r="F7" s="22">
        <v>58185</v>
      </c>
      <c r="G7" s="32">
        <v>31.5</v>
      </c>
      <c r="H7" s="22">
        <v>118389</v>
      </c>
      <c r="I7" s="32">
        <v>64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13.5" customHeight="1" outlineLevel="1" x14ac:dyDescent="0.3">
      <c r="A8" s="3" t="s">
        <v>46</v>
      </c>
      <c r="B8" s="3" t="s">
        <v>47</v>
      </c>
      <c r="C8" s="23">
        <v>19603</v>
      </c>
      <c r="D8" s="22">
        <v>1232</v>
      </c>
      <c r="E8" s="32">
        <v>6.3</v>
      </c>
      <c r="F8" s="22">
        <v>11268</v>
      </c>
      <c r="G8" s="32">
        <v>57.5</v>
      </c>
      <c r="H8" s="22">
        <v>7103</v>
      </c>
      <c r="I8" s="32">
        <v>36.200000000000003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3.5" customHeight="1" outlineLevel="1" x14ac:dyDescent="0.3">
      <c r="A9" s="3" t="s">
        <v>53</v>
      </c>
      <c r="B9" s="3" t="s">
        <v>54</v>
      </c>
      <c r="C9" s="23">
        <v>64361021</v>
      </c>
      <c r="D9" s="22">
        <v>3924237</v>
      </c>
      <c r="E9" s="32">
        <v>6.1</v>
      </c>
      <c r="F9" s="22">
        <v>25340736</v>
      </c>
      <c r="G9" s="32">
        <v>39.4</v>
      </c>
      <c r="H9" s="22">
        <v>35096047</v>
      </c>
      <c r="I9" s="32">
        <v>54.5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3.5" customHeight="1" outlineLevel="1" x14ac:dyDescent="0.3">
      <c r="A10" s="3" t="s">
        <v>55</v>
      </c>
      <c r="B10" s="3" t="s">
        <v>56</v>
      </c>
      <c r="C10" s="23">
        <v>337461</v>
      </c>
      <c r="D10" s="22">
        <v>13028</v>
      </c>
      <c r="E10" s="32">
        <v>3.9</v>
      </c>
      <c r="F10" s="22">
        <v>165306</v>
      </c>
      <c r="G10" s="32">
        <v>49</v>
      </c>
      <c r="H10" s="22">
        <v>159127</v>
      </c>
      <c r="I10" s="32">
        <v>47.2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3.5" customHeight="1" outlineLevel="1" x14ac:dyDescent="0.3">
      <c r="A11" s="3" t="s">
        <v>59</v>
      </c>
      <c r="B11" s="3" t="s">
        <v>60</v>
      </c>
      <c r="C11" s="23">
        <v>115046</v>
      </c>
      <c r="D11" s="22">
        <v>9236</v>
      </c>
      <c r="E11" s="32">
        <v>8</v>
      </c>
      <c r="F11" s="22">
        <v>52310</v>
      </c>
      <c r="G11" s="32">
        <v>45.5</v>
      </c>
      <c r="H11" s="22">
        <v>53499</v>
      </c>
      <c r="I11" s="32">
        <v>46.5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3.5" customHeight="1" outlineLevel="1" x14ac:dyDescent="0.3">
      <c r="A12" s="3" t="s">
        <v>63</v>
      </c>
      <c r="B12" s="3" t="s">
        <v>64</v>
      </c>
      <c r="C12" s="23">
        <v>231934</v>
      </c>
      <c r="D12" s="22">
        <v>12160</v>
      </c>
      <c r="E12" s="32">
        <v>5.2</v>
      </c>
      <c r="F12" s="22">
        <v>67067</v>
      </c>
      <c r="G12" s="32">
        <v>28.9</v>
      </c>
      <c r="H12" s="22">
        <v>152707</v>
      </c>
      <c r="I12" s="32">
        <v>65.8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3.5" customHeight="1" outlineLevel="1" x14ac:dyDescent="0.3">
      <c r="A13" s="3" t="s">
        <v>65</v>
      </c>
      <c r="B13" s="3" t="s">
        <v>66</v>
      </c>
      <c r="C13" s="23">
        <v>159084</v>
      </c>
      <c r="D13" s="22">
        <v>9362</v>
      </c>
      <c r="E13" s="32">
        <v>5.9</v>
      </c>
      <c r="F13" s="22">
        <v>28087</v>
      </c>
      <c r="G13" s="32">
        <v>17.7</v>
      </c>
      <c r="H13" s="22">
        <v>121634</v>
      </c>
      <c r="I13" s="32">
        <v>76.5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3.5" customHeight="1" outlineLevel="1" x14ac:dyDescent="0.3">
      <c r="A14" s="3" t="s">
        <v>67</v>
      </c>
      <c r="B14" s="3" t="s">
        <v>68</v>
      </c>
      <c r="C14" s="23">
        <v>4411372</v>
      </c>
      <c r="D14" s="22">
        <v>270172</v>
      </c>
      <c r="E14" s="32">
        <v>6.1</v>
      </c>
      <c r="F14" s="22">
        <v>1878348</v>
      </c>
      <c r="G14" s="32">
        <v>42.6</v>
      </c>
      <c r="H14" s="22">
        <v>2262852</v>
      </c>
      <c r="I14" s="32">
        <v>51.3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3.5" customHeight="1" outlineLevel="1" x14ac:dyDescent="0.3">
      <c r="A15" s="3" t="s">
        <v>69</v>
      </c>
      <c r="B15" s="3" t="s">
        <v>70</v>
      </c>
      <c r="C15" s="23">
        <v>5433856</v>
      </c>
      <c r="D15" s="22">
        <v>799498</v>
      </c>
      <c r="E15" s="32">
        <v>14.7</v>
      </c>
      <c r="F15" s="22">
        <v>2973276</v>
      </c>
      <c r="G15" s="32">
        <v>54.7</v>
      </c>
      <c r="H15" s="22">
        <v>1661081</v>
      </c>
      <c r="I15" s="32">
        <v>30.6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3.5" customHeight="1" outlineLevel="1" x14ac:dyDescent="0.3">
      <c r="A16" s="3" t="s">
        <v>71</v>
      </c>
      <c r="B16" s="3" t="s">
        <v>72</v>
      </c>
      <c r="C16" s="23">
        <v>1333165</v>
      </c>
      <c r="D16" s="22">
        <v>79891</v>
      </c>
      <c r="E16" s="32">
        <v>6</v>
      </c>
      <c r="F16" s="22">
        <v>486854</v>
      </c>
      <c r="G16" s="32">
        <v>36.5</v>
      </c>
      <c r="H16" s="22">
        <v>766420</v>
      </c>
      <c r="I16" s="32">
        <v>57.5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3.5" customHeight="1" outlineLevel="1" x14ac:dyDescent="0.3">
      <c r="A17" s="3" t="s">
        <v>73</v>
      </c>
      <c r="B17" s="3" t="s">
        <v>74</v>
      </c>
      <c r="C17" s="23">
        <v>375736</v>
      </c>
      <c r="D17" s="22">
        <v>23908</v>
      </c>
      <c r="E17" s="32">
        <v>6.4</v>
      </c>
      <c r="F17" s="22">
        <v>149720</v>
      </c>
      <c r="G17" s="32">
        <v>39.799999999999997</v>
      </c>
      <c r="H17" s="22">
        <v>202108</v>
      </c>
      <c r="I17" s="32">
        <v>53.8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3.5" customHeight="1" outlineLevel="1" x14ac:dyDescent="0.3">
      <c r="A18" s="3" t="s">
        <v>76</v>
      </c>
      <c r="B18" s="3" t="s">
        <v>77</v>
      </c>
      <c r="C18" s="23">
        <v>543471</v>
      </c>
      <c r="D18" s="22">
        <v>27841</v>
      </c>
      <c r="E18" s="32">
        <v>5.0999999999999996</v>
      </c>
      <c r="F18" s="22">
        <v>245434</v>
      </c>
      <c r="G18" s="32">
        <v>45.2</v>
      </c>
      <c r="H18" s="22">
        <v>270196</v>
      </c>
      <c r="I18" s="32">
        <v>49.7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3.5" customHeight="1" outlineLevel="1" x14ac:dyDescent="0.3">
      <c r="A19" s="3" t="s">
        <v>78</v>
      </c>
      <c r="B19" s="3" t="s">
        <v>79</v>
      </c>
      <c r="C19" s="23">
        <v>1024197</v>
      </c>
      <c r="D19" s="22">
        <v>54733</v>
      </c>
      <c r="E19" s="32">
        <v>5.3</v>
      </c>
      <c r="F19" s="22">
        <v>440705</v>
      </c>
      <c r="G19" s="32">
        <v>43</v>
      </c>
      <c r="H19" s="22">
        <v>528760</v>
      </c>
      <c r="I19" s="32">
        <v>51.6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3.5" customHeight="1" outlineLevel="1" x14ac:dyDescent="0.3">
      <c r="A20" s="3" t="s">
        <v>80</v>
      </c>
      <c r="B20" s="3" t="s">
        <v>81</v>
      </c>
      <c r="C20" s="23">
        <v>8721286</v>
      </c>
      <c r="D20" s="22">
        <v>352254</v>
      </c>
      <c r="E20" s="32">
        <v>4</v>
      </c>
      <c r="F20" s="22">
        <v>4129106</v>
      </c>
      <c r="G20" s="32">
        <v>47.3</v>
      </c>
      <c r="H20" s="22">
        <v>4239926</v>
      </c>
      <c r="I20" s="32">
        <v>48.6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3.5" customHeight="1" outlineLevel="1" x14ac:dyDescent="0.3">
      <c r="A21" s="3" t="s">
        <v>82</v>
      </c>
      <c r="B21" s="3" t="s">
        <v>83</v>
      </c>
      <c r="C21" s="23">
        <v>2695189</v>
      </c>
      <c r="D21" s="22">
        <v>149356</v>
      </c>
      <c r="E21" s="32">
        <v>5.5</v>
      </c>
      <c r="F21" s="22">
        <v>1026902</v>
      </c>
      <c r="G21" s="32">
        <v>38.1</v>
      </c>
      <c r="H21" s="22">
        <v>1518931</v>
      </c>
      <c r="I21" s="32">
        <v>56.4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3.5" customHeight="1" outlineLevel="1" x14ac:dyDescent="0.3">
      <c r="A22" s="3" t="s">
        <v>84</v>
      </c>
      <c r="B22" s="3" t="s">
        <v>85</v>
      </c>
      <c r="C22" s="23">
        <v>7450294</v>
      </c>
      <c r="D22" s="22">
        <v>385503</v>
      </c>
      <c r="E22" s="32">
        <v>5.2</v>
      </c>
      <c r="F22" s="22">
        <v>3290779</v>
      </c>
      <c r="G22" s="32">
        <v>44.2</v>
      </c>
      <c r="H22" s="22">
        <v>3774012</v>
      </c>
      <c r="I22" s="32">
        <v>50.7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3.5" customHeight="1" outlineLevel="1" x14ac:dyDescent="0.3">
      <c r="A23" s="3" t="s">
        <v>86</v>
      </c>
      <c r="B23" s="3" t="s">
        <v>87</v>
      </c>
      <c r="C23" s="23">
        <v>28253407</v>
      </c>
      <c r="D23" s="22">
        <v>1456909</v>
      </c>
      <c r="E23" s="32">
        <v>5.2</v>
      </c>
      <c r="F23" s="22">
        <v>8997763</v>
      </c>
      <c r="G23" s="32">
        <v>31.8</v>
      </c>
      <c r="H23" s="22">
        <v>17798735</v>
      </c>
      <c r="I23" s="32">
        <v>63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3.5" customHeight="1" outlineLevel="1" x14ac:dyDescent="0.3">
      <c r="A24" s="3" t="s">
        <v>88</v>
      </c>
      <c r="B24" s="3" t="s">
        <v>89</v>
      </c>
      <c r="C24" s="23">
        <v>1976800</v>
      </c>
      <c r="D24" s="22">
        <v>205316</v>
      </c>
      <c r="E24" s="32">
        <v>10.4</v>
      </c>
      <c r="F24" s="22">
        <v>858936</v>
      </c>
      <c r="G24" s="32">
        <v>43.5</v>
      </c>
      <c r="H24" s="22">
        <v>912548</v>
      </c>
      <c r="I24" s="32">
        <v>46.2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3.5" customHeight="1" outlineLevel="1" x14ac:dyDescent="0.3">
      <c r="A25" s="3" t="s">
        <v>90</v>
      </c>
      <c r="B25" s="3" t="s">
        <v>91</v>
      </c>
      <c r="C25" s="23">
        <v>1494732</v>
      </c>
      <c r="D25" s="22">
        <v>158028</v>
      </c>
      <c r="E25" s="32">
        <v>10.6</v>
      </c>
      <c r="F25" s="22">
        <v>675615</v>
      </c>
      <c r="G25" s="32">
        <v>45.2</v>
      </c>
      <c r="H25" s="22">
        <v>661090</v>
      </c>
      <c r="I25" s="32">
        <v>44.2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3.5" customHeight="1" outlineLevel="1" x14ac:dyDescent="0.3">
      <c r="A26" s="3" t="s">
        <v>92</v>
      </c>
      <c r="B26" s="3" t="s">
        <v>93</v>
      </c>
      <c r="C26" s="23">
        <v>1298724</v>
      </c>
      <c r="D26" s="22">
        <v>75069</v>
      </c>
      <c r="E26" s="32">
        <v>5.8</v>
      </c>
      <c r="F26" s="22">
        <v>550143</v>
      </c>
      <c r="G26" s="32">
        <v>42.4</v>
      </c>
      <c r="H26" s="22">
        <v>673512</v>
      </c>
      <c r="I26" s="32">
        <v>51.9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3.5" customHeight="1" outlineLevel="1" x14ac:dyDescent="0.3">
      <c r="A27" s="3" t="s">
        <v>94</v>
      </c>
      <c r="B27" s="3" t="s">
        <v>95</v>
      </c>
      <c r="C27" s="23">
        <v>187224</v>
      </c>
      <c r="D27" s="22">
        <v>21772</v>
      </c>
      <c r="E27" s="32">
        <v>11.6</v>
      </c>
      <c r="F27" s="22">
        <v>85847</v>
      </c>
      <c r="G27" s="32">
        <v>45.9</v>
      </c>
      <c r="H27" s="22">
        <v>79605</v>
      </c>
      <c r="I27" s="32">
        <v>42.5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3.5" customHeight="1" outlineLevel="1" x14ac:dyDescent="0.3">
      <c r="A28" s="3" t="s">
        <v>96</v>
      </c>
      <c r="B28" s="3" t="s">
        <v>97</v>
      </c>
      <c r="C28" s="23">
        <v>116827</v>
      </c>
      <c r="D28" s="22">
        <v>6754</v>
      </c>
      <c r="E28" s="32">
        <v>5.8</v>
      </c>
      <c r="F28" s="22">
        <v>55857</v>
      </c>
      <c r="G28" s="32">
        <v>47.8</v>
      </c>
      <c r="H28" s="22">
        <v>54216</v>
      </c>
      <c r="I28" s="32">
        <v>46.4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3.5" customHeight="1" outlineLevel="1" x14ac:dyDescent="0.3">
      <c r="A29" s="3" t="s">
        <v>99</v>
      </c>
      <c r="B29" s="3" t="s">
        <v>100</v>
      </c>
      <c r="C29" s="23">
        <v>4294924</v>
      </c>
      <c r="D29" s="22">
        <v>215418</v>
      </c>
      <c r="E29" s="32">
        <v>5</v>
      </c>
      <c r="F29" s="22">
        <v>2236912</v>
      </c>
      <c r="G29" s="32">
        <v>52.1</v>
      </c>
      <c r="H29" s="22">
        <v>1842594</v>
      </c>
      <c r="I29" s="32">
        <v>42.9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3.5" customHeight="1" outlineLevel="1" x14ac:dyDescent="0.3">
      <c r="A30" s="3" t="s">
        <v>150</v>
      </c>
      <c r="B30" s="3" t="s">
        <v>151</v>
      </c>
      <c r="C30" s="23">
        <v>3443474</v>
      </c>
      <c r="D30" s="22">
        <v>178948</v>
      </c>
      <c r="E30" s="32">
        <v>5.2</v>
      </c>
      <c r="F30" s="22">
        <v>1699584</v>
      </c>
      <c r="G30" s="32">
        <v>49.4</v>
      </c>
      <c r="H30" s="22">
        <v>1564942</v>
      </c>
      <c r="I30" s="32">
        <v>45.4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3.5" customHeight="1" outlineLevel="1" x14ac:dyDescent="0.3">
      <c r="A31" s="3" t="s">
        <v>101</v>
      </c>
      <c r="B31" s="3" t="s">
        <v>102</v>
      </c>
      <c r="C31" s="23">
        <v>336529</v>
      </c>
      <c r="D31" s="22">
        <v>162859</v>
      </c>
      <c r="E31" s="32">
        <v>48.4</v>
      </c>
      <c r="F31" s="22">
        <v>35827</v>
      </c>
      <c r="G31" s="32">
        <v>10.6</v>
      </c>
      <c r="H31" s="22">
        <v>137842</v>
      </c>
      <c r="I31" s="32">
        <v>41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3.5" customHeight="1" outlineLevel="1" x14ac:dyDescent="0.3">
      <c r="A32" s="3" t="s">
        <v>103</v>
      </c>
      <c r="B32" s="3" t="s">
        <v>104</v>
      </c>
      <c r="C32" s="23">
        <v>5547475</v>
      </c>
      <c r="D32" s="22">
        <v>344238</v>
      </c>
      <c r="E32" s="32">
        <v>6.2</v>
      </c>
      <c r="F32" s="22">
        <v>3543605</v>
      </c>
      <c r="G32" s="32">
        <v>63.9</v>
      </c>
      <c r="H32" s="22">
        <v>1659632</v>
      </c>
      <c r="I32" s="32">
        <v>29.9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13.5" customHeight="1" outlineLevel="1" x14ac:dyDescent="0.3">
      <c r="A33" s="3" t="s">
        <v>105</v>
      </c>
      <c r="B33" s="3" t="s">
        <v>106</v>
      </c>
      <c r="C33" s="23">
        <v>2168498</v>
      </c>
      <c r="D33" s="22">
        <v>69326</v>
      </c>
      <c r="E33" s="32">
        <v>3.2</v>
      </c>
      <c r="F33" s="22">
        <v>1603753</v>
      </c>
      <c r="G33" s="32">
        <v>74</v>
      </c>
      <c r="H33" s="22">
        <v>495419</v>
      </c>
      <c r="I33" s="32">
        <v>22.8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13.5" customHeight="1" outlineLevel="1" x14ac:dyDescent="0.3">
      <c r="A34" s="3" t="s">
        <v>107</v>
      </c>
      <c r="B34" s="3" t="s">
        <v>108</v>
      </c>
      <c r="C34" s="23">
        <v>3099593</v>
      </c>
      <c r="D34" s="22">
        <v>254332</v>
      </c>
      <c r="E34" s="32">
        <v>8.1999999999999993</v>
      </c>
      <c r="F34" s="22">
        <v>1771458</v>
      </c>
      <c r="G34" s="32">
        <v>57.2</v>
      </c>
      <c r="H34" s="22">
        <v>1073802</v>
      </c>
      <c r="I34" s="32">
        <v>34.6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3.5" customHeight="1" outlineLevel="1" x14ac:dyDescent="0.3">
      <c r="A35" s="3" t="s">
        <v>109</v>
      </c>
      <c r="B35" s="3" t="s">
        <v>110</v>
      </c>
      <c r="C35" s="23">
        <v>314437</v>
      </c>
      <c r="D35" s="22">
        <v>29944</v>
      </c>
      <c r="E35" s="32">
        <v>9.5</v>
      </c>
      <c r="F35" s="22">
        <v>207685</v>
      </c>
      <c r="G35" s="32">
        <v>66</v>
      </c>
      <c r="H35" s="22">
        <v>76808</v>
      </c>
      <c r="I35" s="32">
        <v>24.4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13.5" customHeight="1" outlineLevel="1" x14ac:dyDescent="0.3">
      <c r="A36" s="3" t="s">
        <v>111</v>
      </c>
      <c r="B36" s="3" t="s">
        <v>112</v>
      </c>
      <c r="C36" s="23">
        <v>781821</v>
      </c>
      <c r="D36" s="22">
        <v>40436</v>
      </c>
      <c r="E36" s="32">
        <v>5.2</v>
      </c>
      <c r="F36" s="22">
        <v>371827</v>
      </c>
      <c r="G36" s="32">
        <v>47.6</v>
      </c>
      <c r="H36" s="22">
        <v>369558</v>
      </c>
      <c r="I36" s="32">
        <v>47.3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0.100000000000001" customHeight="1" x14ac:dyDescent="0.3">
      <c r="A37" s="51" t="s">
        <v>152</v>
      </c>
      <c r="B37" s="51" t="s">
        <v>1</v>
      </c>
      <c r="C37" s="55" t="s">
        <v>1</v>
      </c>
      <c r="D37" s="54" t="s">
        <v>1</v>
      </c>
      <c r="E37" s="55" t="s">
        <v>1</v>
      </c>
      <c r="F37" s="54" t="s">
        <v>1</v>
      </c>
      <c r="G37" s="55" t="s">
        <v>1</v>
      </c>
      <c r="H37" s="54" t="s">
        <v>1</v>
      </c>
      <c r="I37" s="55" t="s">
        <v>1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3.5" customHeight="1" outlineLevel="1" x14ac:dyDescent="0.3">
      <c r="A38" s="44" t="s">
        <v>153</v>
      </c>
      <c r="B38" s="44" t="s">
        <v>1</v>
      </c>
      <c r="C38" s="23">
        <v>58272323</v>
      </c>
      <c r="D38" s="22">
        <v>3587258</v>
      </c>
      <c r="E38" s="32">
        <v>6.2</v>
      </c>
      <c r="F38" s="22">
        <v>22873429</v>
      </c>
      <c r="G38" s="32">
        <v>39.299999999999997</v>
      </c>
      <c r="H38" s="22">
        <v>31811635</v>
      </c>
      <c r="I38" s="32">
        <v>54.6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3.5" customHeight="1" outlineLevel="1" x14ac:dyDescent="0.3">
      <c r="A39" s="44" t="s">
        <v>154</v>
      </c>
      <c r="B39" s="44" t="s">
        <v>1</v>
      </c>
      <c r="C39" s="23">
        <v>16239674</v>
      </c>
      <c r="D39" s="22">
        <v>1386001</v>
      </c>
      <c r="E39" s="32">
        <v>8.5</v>
      </c>
      <c r="F39" s="22">
        <v>8028503</v>
      </c>
      <c r="G39" s="32">
        <v>49.4</v>
      </c>
      <c r="H39" s="22">
        <v>6825169</v>
      </c>
      <c r="I39" s="32">
        <v>42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3.5" customHeight="1" outlineLevel="1" x14ac:dyDescent="0.3">
      <c r="A40" s="44" t="s">
        <v>155</v>
      </c>
      <c r="B40" s="44" t="s">
        <v>1</v>
      </c>
      <c r="C40" s="23">
        <v>42032649</v>
      </c>
      <c r="D40" s="22">
        <v>2201257</v>
      </c>
      <c r="E40" s="32">
        <v>5.2</v>
      </c>
      <c r="F40" s="22">
        <v>14844926</v>
      </c>
      <c r="G40" s="32">
        <v>35.299999999999997</v>
      </c>
      <c r="H40" s="22">
        <v>24986466</v>
      </c>
      <c r="I40" s="32">
        <v>59.4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3.5" customHeight="1" outlineLevel="1" x14ac:dyDescent="0.3">
      <c r="A41" s="44" t="s">
        <v>156</v>
      </c>
      <c r="B41" s="44" t="s">
        <v>1</v>
      </c>
      <c r="C41" s="23">
        <v>9221721</v>
      </c>
      <c r="D41" s="22">
        <v>517745</v>
      </c>
      <c r="E41" s="32">
        <v>5.6</v>
      </c>
      <c r="F41" s="22">
        <v>5413453</v>
      </c>
      <c r="G41" s="32">
        <v>58.7</v>
      </c>
      <c r="H41" s="22">
        <v>3290523</v>
      </c>
      <c r="I41" s="32">
        <v>35.700000000000003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3.5" customHeight="1" outlineLevel="1" x14ac:dyDescent="0.3">
      <c r="A42" s="44" t="s">
        <v>157</v>
      </c>
      <c r="B42" s="44" t="s">
        <v>1</v>
      </c>
      <c r="C42" s="23">
        <v>8336323</v>
      </c>
      <c r="D42" s="22">
        <v>620312</v>
      </c>
      <c r="E42" s="32">
        <v>7.4</v>
      </c>
      <c r="F42" s="22">
        <v>3453182</v>
      </c>
      <c r="G42" s="32">
        <v>41.4</v>
      </c>
      <c r="H42" s="22">
        <v>4262829</v>
      </c>
      <c r="I42" s="32">
        <v>51.1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20.100000000000001" customHeight="1" x14ac:dyDescent="0.3">
      <c r="A43" s="51" t="s">
        <v>158</v>
      </c>
      <c r="B43" s="51" t="s">
        <v>1</v>
      </c>
      <c r="C43" s="55" t="s">
        <v>1</v>
      </c>
      <c r="D43" s="54" t="s">
        <v>1</v>
      </c>
      <c r="E43" s="55" t="s">
        <v>1</v>
      </c>
      <c r="F43" s="54" t="s">
        <v>1</v>
      </c>
      <c r="G43" s="55" t="s">
        <v>1</v>
      </c>
      <c r="H43" s="54" t="s">
        <v>1</v>
      </c>
      <c r="I43" s="55" t="s">
        <v>1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3.5" customHeight="1" outlineLevel="1" x14ac:dyDescent="0.3">
      <c r="A44" s="44" t="s">
        <v>159</v>
      </c>
      <c r="B44" s="44" t="s">
        <v>1</v>
      </c>
      <c r="C44" s="23">
        <v>996781</v>
      </c>
      <c r="D44" s="22">
        <v>66386</v>
      </c>
      <c r="E44" s="32">
        <v>6.7</v>
      </c>
      <c r="F44" s="22">
        <v>498709</v>
      </c>
      <c r="G44" s="32">
        <v>50</v>
      </c>
      <c r="H44" s="22">
        <v>431686</v>
      </c>
      <c r="I44" s="32">
        <v>43.3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3.5" customHeight="1" outlineLevel="1" x14ac:dyDescent="0.3">
      <c r="A45" s="44" t="s">
        <v>160</v>
      </c>
      <c r="B45" s="44" t="s">
        <v>1</v>
      </c>
      <c r="C45" s="23">
        <v>1409674</v>
      </c>
      <c r="D45" s="22">
        <v>101543</v>
      </c>
      <c r="E45" s="32">
        <v>7.2</v>
      </c>
      <c r="F45" s="22">
        <v>699965</v>
      </c>
      <c r="G45" s="32">
        <v>49.7</v>
      </c>
      <c r="H45" s="22">
        <v>608166</v>
      </c>
      <c r="I45" s="32">
        <v>43.1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3.5" customHeight="1" outlineLevel="1" x14ac:dyDescent="0.3">
      <c r="A46" s="44" t="s">
        <v>161</v>
      </c>
      <c r="B46" s="44" t="s">
        <v>1</v>
      </c>
      <c r="C46" s="23">
        <v>1409399</v>
      </c>
      <c r="D46" s="22">
        <v>93337</v>
      </c>
      <c r="E46" s="32">
        <v>6.6</v>
      </c>
      <c r="F46" s="22">
        <v>674032</v>
      </c>
      <c r="G46" s="32">
        <v>47.8</v>
      </c>
      <c r="H46" s="22">
        <v>642030</v>
      </c>
      <c r="I46" s="32">
        <v>45.6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3.5" customHeight="1" outlineLevel="1" x14ac:dyDescent="0.3">
      <c r="A47" s="44" t="s">
        <v>162</v>
      </c>
      <c r="B47" s="44" t="s">
        <v>1</v>
      </c>
      <c r="C47" s="23">
        <v>2891933</v>
      </c>
      <c r="D47" s="22">
        <v>195004</v>
      </c>
      <c r="E47" s="32">
        <v>6.7</v>
      </c>
      <c r="F47" s="22">
        <v>1349207</v>
      </c>
      <c r="G47" s="32">
        <v>46.7</v>
      </c>
      <c r="H47" s="22">
        <v>1347722</v>
      </c>
      <c r="I47" s="32">
        <v>46.6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3.5" customHeight="1" outlineLevel="1" x14ac:dyDescent="0.3">
      <c r="A48" s="44" t="s">
        <v>163</v>
      </c>
      <c r="B48" s="44" t="s">
        <v>1</v>
      </c>
      <c r="C48" s="23">
        <v>3373095</v>
      </c>
      <c r="D48" s="22">
        <v>197502</v>
      </c>
      <c r="E48" s="32">
        <v>5.9</v>
      </c>
      <c r="F48" s="22">
        <v>1502570</v>
      </c>
      <c r="G48" s="32">
        <v>44.5</v>
      </c>
      <c r="H48" s="22">
        <v>1673023</v>
      </c>
      <c r="I48" s="32">
        <v>49.6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3.5" customHeight="1" outlineLevel="1" x14ac:dyDescent="0.3">
      <c r="A49" s="44" t="s">
        <v>164</v>
      </c>
      <c r="B49" s="44" t="s">
        <v>1</v>
      </c>
      <c r="C49" s="23">
        <v>4189250</v>
      </c>
      <c r="D49" s="22">
        <v>233196</v>
      </c>
      <c r="E49" s="32">
        <v>5.6</v>
      </c>
      <c r="F49" s="22">
        <v>1768602</v>
      </c>
      <c r="G49" s="32">
        <v>42.2</v>
      </c>
      <c r="H49" s="22">
        <v>2187452</v>
      </c>
      <c r="I49" s="32">
        <v>52.2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3.5" customHeight="1" outlineLevel="1" x14ac:dyDescent="0.3">
      <c r="A50" s="44" t="s">
        <v>165</v>
      </c>
      <c r="B50" s="44" t="s">
        <v>1</v>
      </c>
      <c r="C50" s="23">
        <v>6254390</v>
      </c>
      <c r="D50" s="22">
        <v>415514</v>
      </c>
      <c r="E50" s="32">
        <v>6.6</v>
      </c>
      <c r="F50" s="22">
        <v>2861865</v>
      </c>
      <c r="G50" s="32">
        <v>45.8</v>
      </c>
      <c r="H50" s="22">
        <v>2977011</v>
      </c>
      <c r="I50" s="32">
        <v>47.6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3.5" customHeight="1" outlineLevel="1" x14ac:dyDescent="0.3">
      <c r="A51" s="44" t="s">
        <v>166</v>
      </c>
      <c r="B51" s="44" t="s">
        <v>1</v>
      </c>
      <c r="C51" s="23">
        <v>8188911</v>
      </c>
      <c r="D51" s="22">
        <v>578692</v>
      </c>
      <c r="E51" s="32">
        <v>7.1</v>
      </c>
      <c r="F51" s="22">
        <v>3380701</v>
      </c>
      <c r="G51" s="32">
        <v>41.3</v>
      </c>
      <c r="H51" s="22">
        <v>4229519</v>
      </c>
      <c r="I51" s="32">
        <v>51.6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3.5" customHeight="1" outlineLevel="1" x14ac:dyDescent="0.3">
      <c r="A52" s="44" t="s">
        <v>167</v>
      </c>
      <c r="B52" s="44" t="s">
        <v>1</v>
      </c>
      <c r="C52" s="23">
        <v>8645970</v>
      </c>
      <c r="D52" s="22">
        <v>676098</v>
      </c>
      <c r="E52" s="32">
        <v>7.8</v>
      </c>
      <c r="F52" s="22">
        <v>4260977</v>
      </c>
      <c r="G52" s="32">
        <v>49.3</v>
      </c>
      <c r="H52" s="22">
        <v>3708894</v>
      </c>
      <c r="I52" s="32">
        <v>42.9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3.5" customHeight="1" outlineLevel="1" x14ac:dyDescent="0.3">
      <c r="A53" s="44" t="s">
        <v>168</v>
      </c>
      <c r="B53" s="44" t="s">
        <v>1</v>
      </c>
      <c r="C53" s="23">
        <v>38470963</v>
      </c>
      <c r="D53" s="22">
        <v>2168043</v>
      </c>
      <c r="E53" s="32">
        <v>5.6</v>
      </c>
      <c r="F53" s="22">
        <v>14743436</v>
      </c>
      <c r="G53" s="32">
        <v>38.299999999999997</v>
      </c>
      <c r="H53" s="22">
        <v>21559485</v>
      </c>
      <c r="I53" s="32">
        <v>56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20.100000000000001" customHeight="1" x14ac:dyDescent="0.3">
      <c r="A54" s="56" t="s">
        <v>4</v>
      </c>
      <c r="B54" s="56" t="s">
        <v>1</v>
      </c>
      <c r="C54" s="27">
        <v>75830367</v>
      </c>
      <c r="D54" s="27">
        <v>4725315</v>
      </c>
      <c r="E54" s="34">
        <v>6.2</v>
      </c>
      <c r="F54" s="27">
        <v>31740064</v>
      </c>
      <c r="G54" s="34">
        <v>41.9</v>
      </c>
      <c r="H54" s="27">
        <v>39364987</v>
      </c>
      <c r="I54" s="34">
        <v>51.9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4.5" customHeight="1" x14ac:dyDescent="0.3">
      <c r="A55" s="57" t="s">
        <v>1</v>
      </c>
      <c r="B55" s="57" t="s">
        <v>1</v>
      </c>
      <c r="C55" s="12" t="s">
        <v>1</v>
      </c>
      <c r="D55" s="12" t="s">
        <v>1</v>
      </c>
      <c r="E55" s="12" t="s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4.5" customHeight="1" x14ac:dyDescent="0.3">
      <c r="A56" s="47" t="s">
        <v>1</v>
      </c>
      <c r="B56" s="47" t="s">
        <v>1</v>
      </c>
      <c r="C56" s="47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spans="1:22" ht="13.5" customHeight="1" x14ac:dyDescent="0.3">
      <c r="A57" s="49" t="s">
        <v>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</row>
    <row r="58" spans="1:22" ht="13.5" customHeight="1" x14ac:dyDescent="0.3">
      <c r="A58" s="49" t="s">
        <v>169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1:22" ht="13.5" customHeight="1" x14ac:dyDescent="0.3">
      <c r="A59" s="49" t="s">
        <v>170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</row>
    <row r="60" spans="1:22" ht="13.5" customHeight="1" x14ac:dyDescent="0.3">
      <c r="A60" s="49" t="s">
        <v>22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</row>
    <row r="61" spans="1:22" ht="13.5" customHeight="1" x14ac:dyDescent="0.3">
      <c r="A61" s="49" t="s">
        <v>37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</row>
  </sheetData>
  <mergeCells count="34">
    <mergeCell ref="A61:V61"/>
    <mergeCell ref="A56:V56"/>
    <mergeCell ref="A57:V57"/>
    <mergeCell ref="A58:V58"/>
    <mergeCell ref="A59:V59"/>
    <mergeCell ref="A60:V60"/>
    <mergeCell ref="A54:B54"/>
    <mergeCell ref="A55:B55"/>
    <mergeCell ref="A1:I1"/>
    <mergeCell ref="A2:B5"/>
    <mergeCell ref="C2:I2"/>
    <mergeCell ref="C3:C4"/>
    <mergeCell ref="D3:I3"/>
    <mergeCell ref="D4:E4"/>
    <mergeCell ref="F4:G4"/>
    <mergeCell ref="H4:I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6:I6"/>
    <mergeCell ref="A37:I37"/>
    <mergeCell ref="A43:I43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showGridLines="0" zoomScaleNormal="100" workbookViewId="0">
      <pane ySplit="4" topLeftCell="A5" activePane="bottomLeft" state="frozen"/>
      <selection pane="bottomLeft" sqref="A1:K1"/>
    </sheetView>
  </sheetViews>
  <sheetFormatPr baseColWidth="10" defaultRowHeight="15" outlineLevelCol="1" x14ac:dyDescent="0.25"/>
  <cols>
    <col min="1" max="2" width="14.7109375" customWidth="1"/>
    <col min="3" max="3" width="16.5703125" customWidth="1" outlineLevel="1"/>
    <col min="4" max="5" width="16.140625" customWidth="1" outlineLevel="1"/>
  </cols>
  <sheetData>
    <row r="1" spans="1:18" ht="20.100000000000001" customHeight="1" x14ac:dyDescent="0.3">
      <c r="A1" s="46" t="s">
        <v>0</v>
      </c>
      <c r="B1" s="46" t="s">
        <v>1</v>
      </c>
      <c r="C1" s="46" t="s">
        <v>1</v>
      </c>
      <c r="D1" s="46" t="s">
        <v>1</v>
      </c>
      <c r="E1" s="46" t="s">
        <v>1</v>
      </c>
      <c r="F1" s="47"/>
      <c r="G1" s="47"/>
      <c r="H1" s="47"/>
      <c r="I1" s="47"/>
      <c r="J1" s="47"/>
      <c r="K1" s="47"/>
      <c r="L1" s="1"/>
      <c r="M1" s="1"/>
      <c r="N1" s="1"/>
      <c r="O1" s="1"/>
      <c r="P1" s="1"/>
      <c r="Q1" s="1"/>
      <c r="R1" s="1"/>
    </row>
    <row r="2" spans="1:18" ht="20.100000000000001" customHeight="1" x14ac:dyDescent="0.3">
      <c r="A2" s="48" t="s">
        <v>2</v>
      </c>
      <c r="B2" s="48" t="s">
        <v>3</v>
      </c>
      <c r="C2" s="48" t="s">
        <v>1</v>
      </c>
      <c r="D2" s="48" t="s">
        <v>1</v>
      </c>
      <c r="E2" s="48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0.100000000000001" customHeight="1" x14ac:dyDescent="0.3">
      <c r="A3" s="48" t="s">
        <v>1</v>
      </c>
      <c r="B3" s="48" t="s">
        <v>4</v>
      </c>
      <c r="C3" s="48" t="s">
        <v>5</v>
      </c>
      <c r="D3" s="48" t="s">
        <v>1</v>
      </c>
      <c r="E3" s="48" t="s">
        <v>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0.100000000000001" customHeight="1" x14ac:dyDescent="0.3">
      <c r="A4" s="48" t="s">
        <v>1</v>
      </c>
      <c r="B4" s="48" t="s">
        <v>1</v>
      </c>
      <c r="C4" s="7" t="s">
        <v>6</v>
      </c>
      <c r="D4" s="7" t="s">
        <v>7</v>
      </c>
      <c r="E4" s="7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3.5" customHeight="1" x14ac:dyDescent="0.3">
      <c r="A5" s="8">
        <v>1995</v>
      </c>
      <c r="B5" s="9">
        <v>2.14</v>
      </c>
      <c r="C5" s="9">
        <v>1.42</v>
      </c>
      <c r="D5" s="9">
        <v>0.33</v>
      </c>
      <c r="E5" s="9">
        <v>0.39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3.5" customHeight="1" x14ac:dyDescent="0.3">
      <c r="A6" s="8">
        <v>1997</v>
      </c>
      <c r="B6" s="9">
        <v>2.19</v>
      </c>
      <c r="C6" s="9">
        <v>1.47</v>
      </c>
      <c r="D6" s="9">
        <v>0.32</v>
      </c>
      <c r="E6" s="9">
        <v>0.39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3.5" customHeight="1" x14ac:dyDescent="0.3">
      <c r="A7" s="8">
        <v>1999</v>
      </c>
      <c r="B7" s="9">
        <v>2.35</v>
      </c>
      <c r="C7" s="9">
        <v>1.63</v>
      </c>
      <c r="D7" s="9">
        <v>0.32</v>
      </c>
      <c r="E7" s="9">
        <v>0.39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3.5" customHeight="1" x14ac:dyDescent="0.3">
      <c r="A8" s="8">
        <v>2000</v>
      </c>
      <c r="B8" s="9">
        <v>2.41</v>
      </c>
      <c r="C8" s="9">
        <v>1.69</v>
      </c>
      <c r="D8" s="9">
        <v>0.33</v>
      </c>
      <c r="E8" s="9">
        <v>0.4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3.5" customHeight="1" x14ac:dyDescent="0.3">
      <c r="A9" s="8">
        <v>2001</v>
      </c>
      <c r="B9" s="9">
        <v>2.4</v>
      </c>
      <c r="C9" s="9">
        <v>1.67</v>
      </c>
      <c r="D9" s="9">
        <v>0.33</v>
      </c>
      <c r="E9" s="9">
        <v>0.4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3.5" customHeight="1" x14ac:dyDescent="0.3">
      <c r="A10" s="8">
        <v>2002</v>
      </c>
      <c r="B10" s="9">
        <v>2.44</v>
      </c>
      <c r="C10" s="9">
        <v>1.68</v>
      </c>
      <c r="D10" s="9">
        <v>0.33</v>
      </c>
      <c r="E10" s="9">
        <v>0.42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3.5" customHeight="1" x14ac:dyDescent="0.3">
      <c r="A11" s="8">
        <v>2003</v>
      </c>
      <c r="B11" s="9">
        <v>2.4700000000000002</v>
      </c>
      <c r="C11" s="9">
        <v>1.72</v>
      </c>
      <c r="D11" s="9">
        <v>0.33</v>
      </c>
      <c r="E11" s="9">
        <v>0.42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3.5" customHeight="1" x14ac:dyDescent="0.3">
      <c r="A12" s="8">
        <v>2004</v>
      </c>
      <c r="B12" s="9">
        <v>2.44</v>
      </c>
      <c r="C12" s="9">
        <v>1.7</v>
      </c>
      <c r="D12" s="9">
        <v>0.33</v>
      </c>
      <c r="E12" s="9">
        <v>0.41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3.5" customHeight="1" x14ac:dyDescent="0.3">
      <c r="A13" s="8">
        <v>2005</v>
      </c>
      <c r="B13" s="9">
        <v>2.44</v>
      </c>
      <c r="C13" s="9">
        <v>1.69</v>
      </c>
      <c r="D13" s="9">
        <v>0.34</v>
      </c>
      <c r="E13" s="9">
        <v>0.41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3.5" customHeight="1" x14ac:dyDescent="0.3">
      <c r="A14" s="8">
        <v>2006</v>
      </c>
      <c r="B14" s="9">
        <v>2.4700000000000002</v>
      </c>
      <c r="C14" s="9">
        <v>1.73</v>
      </c>
      <c r="D14" s="9">
        <v>0.34</v>
      </c>
      <c r="E14" s="9">
        <v>0.41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3.5" customHeight="1" x14ac:dyDescent="0.3">
      <c r="A15" s="8">
        <v>2007</v>
      </c>
      <c r="B15" s="9">
        <v>2.46</v>
      </c>
      <c r="C15" s="9">
        <v>1.72</v>
      </c>
      <c r="D15" s="9">
        <v>0.34</v>
      </c>
      <c r="E15" s="9">
        <v>0.4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3.5" customHeight="1" x14ac:dyDescent="0.3">
      <c r="A16" s="8">
        <v>2008</v>
      </c>
      <c r="B16" s="9">
        <v>2.62</v>
      </c>
      <c r="C16" s="9">
        <v>1.81</v>
      </c>
      <c r="D16" s="9">
        <v>0.37</v>
      </c>
      <c r="E16" s="9">
        <v>0.44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3.5" customHeight="1" x14ac:dyDescent="0.3">
      <c r="A17" s="8">
        <v>2009</v>
      </c>
      <c r="B17" s="9">
        <v>2.74</v>
      </c>
      <c r="C17" s="9">
        <v>1.85</v>
      </c>
      <c r="D17" s="9">
        <v>0.41</v>
      </c>
      <c r="E17" s="9">
        <v>0.49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3.5" customHeight="1" x14ac:dyDescent="0.3">
      <c r="A18" s="8">
        <v>2010</v>
      </c>
      <c r="B18" s="9">
        <v>2.73</v>
      </c>
      <c r="C18" s="9">
        <v>1.83</v>
      </c>
      <c r="D18" s="9">
        <v>0.4</v>
      </c>
      <c r="E18" s="9">
        <v>0.5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3.5" customHeight="1" x14ac:dyDescent="0.3">
      <c r="A19" s="8">
        <v>2011</v>
      </c>
      <c r="B19" s="9">
        <v>2.81</v>
      </c>
      <c r="C19" s="9">
        <v>1.9</v>
      </c>
      <c r="D19" s="9">
        <v>0.41</v>
      </c>
      <c r="E19" s="9">
        <v>0.5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3.5" customHeight="1" x14ac:dyDescent="0.3">
      <c r="A20" s="8">
        <v>2012</v>
      </c>
      <c r="B20" s="9">
        <v>2.88</v>
      </c>
      <c r="C20" s="9">
        <v>1.96</v>
      </c>
      <c r="D20" s="9">
        <v>0.41</v>
      </c>
      <c r="E20" s="9">
        <v>0.51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3.5" customHeight="1" x14ac:dyDescent="0.3">
      <c r="A21" s="8">
        <v>2013</v>
      </c>
      <c r="B21" s="9">
        <v>2.84</v>
      </c>
      <c r="C21" s="9">
        <v>1.91</v>
      </c>
      <c r="D21" s="9">
        <v>0.42</v>
      </c>
      <c r="E21" s="9">
        <v>0.51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3.5" customHeight="1" x14ac:dyDescent="0.3">
      <c r="A22" s="8">
        <v>2014</v>
      </c>
      <c r="B22" s="9">
        <v>2.88</v>
      </c>
      <c r="C22" s="9">
        <v>1.95</v>
      </c>
      <c r="D22" s="9">
        <v>0.42</v>
      </c>
      <c r="E22" s="9">
        <v>0.51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3.5" customHeight="1" x14ac:dyDescent="0.3">
      <c r="A23" s="8">
        <v>2015</v>
      </c>
      <c r="B23" s="9">
        <v>2.93</v>
      </c>
      <c r="C23" s="9">
        <v>2.0099999999999998</v>
      </c>
      <c r="D23" s="9">
        <v>0.41</v>
      </c>
      <c r="E23" s="9">
        <v>0.51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3.5" customHeight="1" x14ac:dyDescent="0.3">
      <c r="A24" s="8">
        <v>2016</v>
      </c>
      <c r="B24" s="9">
        <v>2.94</v>
      </c>
      <c r="C24" s="9">
        <v>2</v>
      </c>
      <c r="D24" s="9">
        <v>0.41</v>
      </c>
      <c r="E24" s="9">
        <v>0.53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3.5" customHeight="1" x14ac:dyDescent="0.3">
      <c r="A25" s="8">
        <v>2017</v>
      </c>
      <c r="B25" s="9">
        <v>3.05</v>
      </c>
      <c r="C25" s="9">
        <v>2.11</v>
      </c>
      <c r="D25" s="9">
        <v>0.41</v>
      </c>
      <c r="E25" s="9">
        <v>0.53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3.5" customHeight="1" x14ac:dyDescent="0.3">
      <c r="A26" s="8">
        <v>2018</v>
      </c>
      <c r="B26" s="9">
        <v>3.12</v>
      </c>
      <c r="C26" s="9">
        <v>2.15</v>
      </c>
      <c r="D26" s="9">
        <v>0.42</v>
      </c>
      <c r="E26" s="9">
        <v>0.55000000000000004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0.100000000000001" customHeight="1" x14ac:dyDescent="0.3">
      <c r="A27" s="10">
        <v>2019</v>
      </c>
      <c r="B27" s="11">
        <v>3.19</v>
      </c>
      <c r="C27" s="11">
        <v>2.2000000000000002</v>
      </c>
      <c r="D27" s="11">
        <v>0.44</v>
      </c>
      <c r="E27" s="11">
        <v>0.56000000000000005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4.5" customHeight="1" x14ac:dyDescent="0.3">
      <c r="A28" s="12" t="s">
        <v>1</v>
      </c>
      <c r="B28" s="12" t="s">
        <v>1</v>
      </c>
      <c r="C28" s="12" t="s">
        <v>1</v>
      </c>
      <c r="D28" s="12" t="s">
        <v>1</v>
      </c>
      <c r="E28" s="12" t="s">
        <v>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4.5" customHeight="1" x14ac:dyDescent="0.3">
      <c r="A29" s="47" t="s">
        <v>1</v>
      </c>
      <c r="B29" s="47" t="s">
        <v>1</v>
      </c>
      <c r="C29" s="47" t="s">
        <v>1</v>
      </c>
      <c r="D29" s="47" t="s">
        <v>1</v>
      </c>
      <c r="E29" s="47" t="s">
        <v>1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ht="13.5" customHeight="1" x14ac:dyDescent="0.3">
      <c r="A30" s="49" t="s">
        <v>9</v>
      </c>
      <c r="B30" s="49" t="s">
        <v>1</v>
      </c>
      <c r="C30" s="49" t="s">
        <v>1</v>
      </c>
      <c r="D30" s="49" t="s">
        <v>1</v>
      </c>
      <c r="E30" s="49" t="s">
        <v>1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ht="13.5" customHeight="1" x14ac:dyDescent="0.3">
      <c r="A31" s="49" t="s">
        <v>10</v>
      </c>
      <c r="B31" s="49" t="s">
        <v>1</v>
      </c>
      <c r="C31" s="49" t="s">
        <v>1</v>
      </c>
      <c r="D31" s="49" t="s">
        <v>1</v>
      </c>
      <c r="E31" s="49" t="s">
        <v>1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ht="13.5" customHeight="1" x14ac:dyDescent="0.3">
      <c r="A32" s="49" t="s">
        <v>11</v>
      </c>
      <c r="B32" s="49" t="s">
        <v>1</v>
      </c>
      <c r="C32" s="49" t="s">
        <v>1</v>
      </c>
      <c r="D32" s="49" t="s">
        <v>1</v>
      </c>
      <c r="E32" s="49" t="s">
        <v>1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3.5" customHeight="1" x14ac:dyDescent="0.3">
      <c r="A33" s="49" t="s">
        <v>12</v>
      </c>
      <c r="B33" s="49" t="s">
        <v>1</v>
      </c>
      <c r="C33" s="49" t="s">
        <v>1</v>
      </c>
      <c r="D33" s="49" t="s">
        <v>1</v>
      </c>
      <c r="E33" s="49" t="s">
        <v>1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</sheetData>
  <mergeCells count="10">
    <mergeCell ref="A29:R29"/>
    <mergeCell ref="A30:R30"/>
    <mergeCell ref="A31:R31"/>
    <mergeCell ref="A32:R32"/>
    <mergeCell ref="A33:R33"/>
    <mergeCell ref="A1:K1"/>
    <mergeCell ref="A2:A4"/>
    <mergeCell ref="B2:E2"/>
    <mergeCell ref="B3:B4"/>
    <mergeCell ref="C3:E3"/>
  </mergeCells>
  <pageMargins left="0.7" right="0.7" top="0.75" bottom="0.75" header="0.3" footer="0.3"/>
  <pageSetup paperSize="9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45"/>
  <sheetViews>
    <sheetView showGridLines="0" zoomScaleNormal="100" workbookViewId="0">
      <pane ySplit="6" topLeftCell="A7" activePane="bottomLeft" state="frozen"/>
      <selection pane="bottomLeft" sqref="A1:L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12" width="15.140625" customWidth="1" outlineLevel="1"/>
  </cols>
  <sheetData>
    <row r="1" spans="1:25" ht="20.100000000000001" customHeight="1" x14ac:dyDescent="0.3">
      <c r="A1" s="46" t="s">
        <v>383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0.100000000000001" customHeight="1" x14ac:dyDescent="0.3">
      <c r="A2" s="52" t="s">
        <v>361</v>
      </c>
      <c r="B2" s="52" t="s">
        <v>1</v>
      </c>
      <c r="C2" s="48" t="s">
        <v>14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0.100000000000001" customHeight="1" x14ac:dyDescent="0.3">
      <c r="A3" s="52" t="s">
        <v>140</v>
      </c>
      <c r="B3" s="52" t="s">
        <v>1</v>
      </c>
      <c r="C3" s="48" t="s">
        <v>228</v>
      </c>
      <c r="D3" s="48" t="s">
        <v>229</v>
      </c>
      <c r="E3" s="48" t="s">
        <v>230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78" customHeight="1" x14ac:dyDescent="0.3">
      <c r="A4" s="52" t="s">
        <v>144</v>
      </c>
      <c r="B4" s="52" t="s">
        <v>1</v>
      </c>
      <c r="C4" s="48" t="s">
        <v>1</v>
      </c>
      <c r="D4" s="48" t="s">
        <v>1</v>
      </c>
      <c r="E4" s="13" t="s">
        <v>231</v>
      </c>
      <c r="F4" s="13" t="s">
        <v>232</v>
      </c>
      <c r="G4" s="13" t="s">
        <v>233</v>
      </c>
      <c r="H4" s="13" t="s">
        <v>85</v>
      </c>
      <c r="I4" s="13" t="s">
        <v>234</v>
      </c>
      <c r="J4" s="13" t="s">
        <v>235</v>
      </c>
      <c r="K4" s="13" t="s">
        <v>236</v>
      </c>
      <c r="L4" s="13" t="s">
        <v>237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9.5" customHeight="1" x14ac:dyDescent="0.3">
      <c r="A5" s="52" t="s">
        <v>1</v>
      </c>
      <c r="B5" s="52" t="s">
        <v>1</v>
      </c>
      <c r="C5" s="48" t="s">
        <v>1</v>
      </c>
      <c r="D5" s="48" t="s">
        <v>1</v>
      </c>
      <c r="E5" s="13" t="s">
        <v>52</v>
      </c>
      <c r="F5" s="13" t="s">
        <v>51</v>
      </c>
      <c r="G5" s="13" t="s">
        <v>238</v>
      </c>
      <c r="H5" s="13" t="s">
        <v>207</v>
      </c>
      <c r="I5" s="13" t="s">
        <v>75</v>
      </c>
      <c r="J5" s="13" t="s">
        <v>239</v>
      </c>
      <c r="K5" s="13" t="s">
        <v>98</v>
      </c>
      <c r="L5" s="13" t="s">
        <v>240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20.100000000000001" customHeight="1" x14ac:dyDescent="0.3">
      <c r="A6" s="52" t="s">
        <v>1</v>
      </c>
      <c r="B6" s="52" t="s">
        <v>1</v>
      </c>
      <c r="C6" s="60" t="s">
        <v>148</v>
      </c>
      <c r="D6" s="60" t="s">
        <v>148</v>
      </c>
      <c r="E6" s="14" t="s">
        <v>148</v>
      </c>
      <c r="F6" s="14" t="s">
        <v>148</v>
      </c>
      <c r="G6" s="14" t="s">
        <v>148</v>
      </c>
      <c r="H6" s="14" t="s">
        <v>148</v>
      </c>
      <c r="I6" s="14" t="s">
        <v>148</v>
      </c>
      <c r="J6" s="14" t="s">
        <v>148</v>
      </c>
      <c r="K6" s="14" t="s">
        <v>148</v>
      </c>
      <c r="L6" s="14" t="s">
        <v>148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0.100000000000001" customHeight="1" x14ac:dyDescent="0.3">
      <c r="A7" s="51" t="s">
        <v>43</v>
      </c>
      <c r="B7" s="51" t="s">
        <v>1</v>
      </c>
      <c r="C7" s="47" t="s">
        <v>1</v>
      </c>
      <c r="D7" s="47" t="s">
        <v>1</v>
      </c>
      <c r="E7" s="47" t="s">
        <v>1</v>
      </c>
      <c r="F7" s="47" t="s">
        <v>1</v>
      </c>
      <c r="G7" s="47" t="s">
        <v>1</v>
      </c>
      <c r="H7" s="47" t="s">
        <v>1</v>
      </c>
      <c r="I7" s="47" t="s">
        <v>1</v>
      </c>
      <c r="J7" s="47" t="s">
        <v>1</v>
      </c>
      <c r="K7" s="47" t="s">
        <v>1</v>
      </c>
      <c r="L7" s="47" t="s">
        <v>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3.5" customHeight="1" outlineLevel="1" x14ac:dyDescent="0.3">
      <c r="A8" s="3" t="s">
        <v>53</v>
      </c>
      <c r="B8" s="3" t="s">
        <v>54</v>
      </c>
      <c r="C8" s="23">
        <v>44019510</v>
      </c>
      <c r="D8" s="22">
        <v>20341511</v>
      </c>
      <c r="E8" s="23">
        <v>1888559</v>
      </c>
      <c r="F8" s="22">
        <v>1609319</v>
      </c>
      <c r="G8" s="23">
        <v>4760345</v>
      </c>
      <c r="H8" s="22">
        <v>1146242</v>
      </c>
      <c r="I8" s="23">
        <v>6923792</v>
      </c>
      <c r="J8" s="22">
        <v>377257</v>
      </c>
      <c r="K8" s="23">
        <v>153577</v>
      </c>
      <c r="L8" s="22">
        <v>3482420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3.5" customHeight="1" outlineLevel="1" x14ac:dyDescent="0.3">
      <c r="A9" s="3" t="s">
        <v>67</v>
      </c>
      <c r="B9" s="3" t="s">
        <v>68</v>
      </c>
      <c r="C9" s="23">
        <v>2457597</v>
      </c>
      <c r="D9" s="22">
        <v>1953774</v>
      </c>
      <c r="E9" s="23">
        <v>1745822</v>
      </c>
      <c r="F9" s="22">
        <v>4867</v>
      </c>
      <c r="G9" s="23">
        <v>97459</v>
      </c>
      <c r="H9" s="22">
        <v>2195</v>
      </c>
      <c r="I9" s="23">
        <v>2307</v>
      </c>
      <c r="J9" s="33" t="s">
        <v>62</v>
      </c>
      <c r="K9" s="24" t="s">
        <v>62</v>
      </c>
      <c r="L9" s="22">
        <v>99730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3.5" customHeight="1" outlineLevel="1" x14ac:dyDescent="0.3">
      <c r="A10" s="3" t="s">
        <v>69</v>
      </c>
      <c r="B10" s="3" t="s">
        <v>70</v>
      </c>
      <c r="C10" s="23">
        <v>3781454</v>
      </c>
      <c r="D10" s="22">
        <v>1652402</v>
      </c>
      <c r="E10" s="24" t="s">
        <v>62</v>
      </c>
      <c r="F10" s="22">
        <v>1587286</v>
      </c>
      <c r="G10" s="24" t="s">
        <v>62</v>
      </c>
      <c r="H10" s="33" t="s">
        <v>149</v>
      </c>
      <c r="I10" s="24" t="s">
        <v>62</v>
      </c>
      <c r="J10" s="33" t="s">
        <v>62</v>
      </c>
      <c r="K10" s="24" t="s">
        <v>149</v>
      </c>
      <c r="L10" s="33" t="s">
        <v>62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3.5" customHeight="1" outlineLevel="1" x14ac:dyDescent="0.3">
      <c r="A11" s="3" t="s">
        <v>80</v>
      </c>
      <c r="B11" s="3" t="s">
        <v>81</v>
      </c>
      <c r="C11" s="23">
        <v>4529091</v>
      </c>
      <c r="D11" s="22">
        <v>4192195</v>
      </c>
      <c r="E11" s="23">
        <v>2317</v>
      </c>
      <c r="F11" s="22">
        <v>1541</v>
      </c>
      <c r="G11" s="23">
        <v>2742645</v>
      </c>
      <c r="H11" s="22">
        <v>113337</v>
      </c>
      <c r="I11" s="23">
        <v>35018</v>
      </c>
      <c r="J11" s="22">
        <v>314562</v>
      </c>
      <c r="K11" s="23">
        <v>31016</v>
      </c>
      <c r="L11" s="22">
        <v>951759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3.5" customHeight="1" outlineLevel="1" x14ac:dyDescent="0.3">
      <c r="A12" s="3" t="s">
        <v>82</v>
      </c>
      <c r="B12" s="3" t="s">
        <v>83</v>
      </c>
      <c r="C12" s="23">
        <v>1817322</v>
      </c>
      <c r="D12" s="22">
        <v>877867</v>
      </c>
      <c r="E12" s="24" t="s">
        <v>62</v>
      </c>
      <c r="F12" s="33" t="s">
        <v>149</v>
      </c>
      <c r="G12" s="23">
        <v>419019</v>
      </c>
      <c r="H12" s="22">
        <v>54229</v>
      </c>
      <c r="I12" s="23">
        <v>38141</v>
      </c>
      <c r="J12" s="22">
        <v>35677</v>
      </c>
      <c r="K12" s="24" t="s">
        <v>62</v>
      </c>
      <c r="L12" s="22">
        <v>325531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3.5" customHeight="1" outlineLevel="1" x14ac:dyDescent="0.3">
      <c r="A13" s="3" t="s">
        <v>84</v>
      </c>
      <c r="B13" s="3" t="s">
        <v>85</v>
      </c>
      <c r="C13" s="23">
        <v>5258377</v>
      </c>
      <c r="D13" s="22">
        <v>2191916</v>
      </c>
      <c r="E13" s="23">
        <v>6764</v>
      </c>
      <c r="F13" s="22">
        <v>6631</v>
      </c>
      <c r="G13" s="23">
        <v>169733</v>
      </c>
      <c r="H13" s="22">
        <v>912935</v>
      </c>
      <c r="I13" s="23">
        <v>27899</v>
      </c>
      <c r="J13" s="22">
        <v>11831</v>
      </c>
      <c r="K13" s="23">
        <v>4169</v>
      </c>
      <c r="L13" s="22">
        <v>1051954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3.5" customHeight="1" outlineLevel="1" x14ac:dyDescent="0.3">
      <c r="A14" s="3" t="s">
        <v>86</v>
      </c>
      <c r="B14" s="3" t="s">
        <v>87</v>
      </c>
      <c r="C14" s="23">
        <v>20149559</v>
      </c>
      <c r="D14" s="22">
        <v>8103848</v>
      </c>
      <c r="E14" s="24" t="s">
        <v>62</v>
      </c>
      <c r="F14" s="33" t="s">
        <v>149</v>
      </c>
      <c r="G14" s="24" t="s">
        <v>62</v>
      </c>
      <c r="H14" s="33" t="s">
        <v>62</v>
      </c>
      <c r="I14" s="23">
        <v>6750257</v>
      </c>
      <c r="J14" s="33" t="s">
        <v>62</v>
      </c>
      <c r="K14" s="24" t="s">
        <v>62</v>
      </c>
      <c r="L14" s="22">
        <v>218305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3.5" customHeight="1" outlineLevel="1" x14ac:dyDescent="0.3">
      <c r="A15" s="3" t="s">
        <v>88</v>
      </c>
      <c r="B15" s="3" t="s">
        <v>89</v>
      </c>
      <c r="C15" s="23">
        <v>1488690</v>
      </c>
      <c r="D15" s="22">
        <v>488109</v>
      </c>
      <c r="E15" s="24" t="s">
        <v>149</v>
      </c>
      <c r="F15" s="33" t="s">
        <v>149</v>
      </c>
      <c r="G15" s="24" t="s">
        <v>62</v>
      </c>
      <c r="H15" s="20">
        <v>377</v>
      </c>
      <c r="I15" s="21">
        <v>540</v>
      </c>
      <c r="J15" s="33" t="s">
        <v>62</v>
      </c>
      <c r="K15" s="24" t="s">
        <v>62</v>
      </c>
      <c r="L15" s="22">
        <v>481310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3.5" customHeight="1" outlineLevel="1" x14ac:dyDescent="0.3">
      <c r="A16" s="3" t="s">
        <v>90</v>
      </c>
      <c r="B16" s="3" t="s">
        <v>91</v>
      </c>
      <c r="C16" s="23">
        <v>1069238</v>
      </c>
      <c r="D16" s="22">
        <v>425494</v>
      </c>
      <c r="E16" s="24" t="s">
        <v>149</v>
      </c>
      <c r="F16" s="33" t="s">
        <v>149</v>
      </c>
      <c r="G16" s="21">
        <v>167</v>
      </c>
      <c r="H16" s="33" t="s">
        <v>62</v>
      </c>
      <c r="I16" s="24" t="s">
        <v>62</v>
      </c>
      <c r="J16" s="33" t="s">
        <v>62</v>
      </c>
      <c r="K16" s="24" t="s">
        <v>62</v>
      </c>
      <c r="L16" s="22">
        <v>420808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3.5" customHeight="1" outlineLevel="1" x14ac:dyDescent="0.3">
      <c r="A17" s="3" t="s">
        <v>99</v>
      </c>
      <c r="B17" s="3" t="s">
        <v>100</v>
      </c>
      <c r="C17" s="23">
        <v>3741298</v>
      </c>
      <c r="D17" s="22">
        <v>553626</v>
      </c>
      <c r="E17" s="21">
        <v>397</v>
      </c>
      <c r="F17" s="22">
        <v>1228</v>
      </c>
      <c r="G17" s="23">
        <v>135417</v>
      </c>
      <c r="H17" s="22">
        <v>21833</v>
      </c>
      <c r="I17" s="23">
        <v>19669</v>
      </c>
      <c r="J17" s="22">
        <v>252896</v>
      </c>
      <c r="K17" s="23">
        <v>11291</v>
      </c>
      <c r="L17" s="22">
        <v>110895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3.5" customHeight="1" outlineLevel="1" x14ac:dyDescent="0.3">
      <c r="A18" s="3" t="s">
        <v>150</v>
      </c>
      <c r="B18" s="3" t="s">
        <v>151</v>
      </c>
      <c r="C18" s="23">
        <v>2987085</v>
      </c>
      <c r="D18" s="22">
        <v>456389</v>
      </c>
      <c r="E18" s="21">
        <v>336</v>
      </c>
      <c r="F18" s="22">
        <v>1040</v>
      </c>
      <c r="G18" s="23">
        <v>119584</v>
      </c>
      <c r="H18" s="22">
        <v>6761</v>
      </c>
      <c r="I18" s="23">
        <v>17750</v>
      </c>
      <c r="J18" s="22">
        <v>206528</v>
      </c>
      <c r="K18" s="23">
        <v>9799</v>
      </c>
      <c r="L18" s="22">
        <v>94592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3.5" customHeight="1" outlineLevel="1" x14ac:dyDescent="0.3">
      <c r="A19" s="3" t="s">
        <v>103</v>
      </c>
      <c r="B19" s="3" t="s">
        <v>104</v>
      </c>
      <c r="C19" s="23">
        <v>4360930</v>
      </c>
      <c r="D19" s="22">
        <v>1186546</v>
      </c>
      <c r="E19" s="23">
        <v>23179</v>
      </c>
      <c r="F19" s="22">
        <v>45403</v>
      </c>
      <c r="G19" s="23">
        <v>99742</v>
      </c>
      <c r="H19" s="22">
        <v>31500</v>
      </c>
      <c r="I19" s="23">
        <v>462462</v>
      </c>
      <c r="J19" s="22">
        <v>35206</v>
      </c>
      <c r="K19" s="23">
        <v>238289</v>
      </c>
      <c r="L19" s="22">
        <v>250765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3.5" customHeight="1" outlineLevel="1" x14ac:dyDescent="0.3">
      <c r="A20" s="3" t="s">
        <v>105</v>
      </c>
      <c r="B20" s="3" t="s">
        <v>106</v>
      </c>
      <c r="C20" s="23">
        <v>1721798</v>
      </c>
      <c r="D20" s="22">
        <v>446700</v>
      </c>
      <c r="E20" s="24" t="s">
        <v>62</v>
      </c>
      <c r="F20" s="33" t="s">
        <v>62</v>
      </c>
      <c r="G20" s="23">
        <v>19643</v>
      </c>
      <c r="H20" s="22">
        <v>9582</v>
      </c>
      <c r="I20" s="23">
        <v>147415</v>
      </c>
      <c r="J20" s="22">
        <v>9607</v>
      </c>
      <c r="K20" s="23">
        <v>205732</v>
      </c>
      <c r="L20" s="22">
        <v>54073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3.5" customHeight="1" outlineLevel="1" x14ac:dyDescent="0.3">
      <c r="A21" s="3" t="s">
        <v>107</v>
      </c>
      <c r="B21" s="3" t="s">
        <v>108</v>
      </c>
      <c r="C21" s="23">
        <v>2385398</v>
      </c>
      <c r="D21" s="22">
        <v>714194</v>
      </c>
      <c r="E21" s="23">
        <v>22262</v>
      </c>
      <c r="F21" s="22">
        <v>43141</v>
      </c>
      <c r="G21" s="23">
        <v>78065</v>
      </c>
      <c r="H21" s="22">
        <v>21743</v>
      </c>
      <c r="I21" s="23">
        <v>314915</v>
      </c>
      <c r="J21" s="22">
        <v>21581</v>
      </c>
      <c r="K21" s="23">
        <v>30698</v>
      </c>
      <c r="L21" s="22">
        <v>181790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3.5" customHeight="1" outlineLevel="1" x14ac:dyDescent="0.3">
      <c r="A22" s="3" t="s">
        <v>109</v>
      </c>
      <c r="B22" s="3" t="s">
        <v>110</v>
      </c>
      <c r="C22" s="23">
        <v>173603</v>
      </c>
      <c r="D22" s="22">
        <v>140834</v>
      </c>
      <c r="E22" s="23">
        <v>6799</v>
      </c>
      <c r="F22" s="33" t="s">
        <v>62</v>
      </c>
      <c r="G22" s="23">
        <v>26945</v>
      </c>
      <c r="H22" s="22">
        <v>10888</v>
      </c>
      <c r="I22" s="23">
        <v>8127</v>
      </c>
      <c r="J22" s="33" t="s">
        <v>62</v>
      </c>
      <c r="K22" s="23">
        <v>23959</v>
      </c>
      <c r="L22" s="22">
        <v>58538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0.100000000000001" customHeight="1" x14ac:dyDescent="0.3">
      <c r="A23" s="51" t="s">
        <v>152</v>
      </c>
      <c r="B23" s="51" t="s">
        <v>1</v>
      </c>
      <c r="C23" s="55" t="s">
        <v>1</v>
      </c>
      <c r="D23" s="54" t="s">
        <v>1</v>
      </c>
      <c r="E23" s="55" t="s">
        <v>1</v>
      </c>
      <c r="F23" s="54" t="s">
        <v>1</v>
      </c>
      <c r="G23" s="55" t="s">
        <v>1</v>
      </c>
      <c r="H23" s="54" t="s">
        <v>1</v>
      </c>
      <c r="I23" s="55" t="s">
        <v>1</v>
      </c>
      <c r="J23" s="54" t="s">
        <v>1</v>
      </c>
      <c r="K23" s="55" t="s">
        <v>1</v>
      </c>
      <c r="L23" s="54" t="s">
        <v>1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3.5" customHeight="1" outlineLevel="1" x14ac:dyDescent="0.3">
      <c r="A24" s="44" t="s">
        <v>153</v>
      </c>
      <c r="B24" s="44" t="s">
        <v>1</v>
      </c>
      <c r="C24" s="23">
        <v>39210790</v>
      </c>
      <c r="D24" s="22">
        <v>19061532</v>
      </c>
      <c r="E24" s="23">
        <v>1728982</v>
      </c>
      <c r="F24" s="22">
        <v>1607057</v>
      </c>
      <c r="G24" s="23">
        <v>4547897</v>
      </c>
      <c r="H24" s="22">
        <v>892825</v>
      </c>
      <c r="I24" s="23">
        <v>6829370</v>
      </c>
      <c r="J24" s="22">
        <v>373005</v>
      </c>
      <c r="K24" s="23">
        <v>149175</v>
      </c>
      <c r="L24" s="22">
        <v>2933222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3.5" customHeight="1" outlineLevel="1" x14ac:dyDescent="0.3">
      <c r="A25" s="44" t="s">
        <v>154</v>
      </c>
      <c r="B25" s="44" t="s">
        <v>1</v>
      </c>
      <c r="C25" s="23">
        <v>9967372</v>
      </c>
      <c r="D25" s="22">
        <v>6272302</v>
      </c>
      <c r="E25" s="23">
        <v>27146</v>
      </c>
      <c r="F25" s="22">
        <v>1588943</v>
      </c>
      <c r="G25" s="23">
        <v>2753315</v>
      </c>
      <c r="H25" s="22">
        <v>113387</v>
      </c>
      <c r="I25" s="23">
        <v>35209</v>
      </c>
      <c r="J25" s="22">
        <v>318467</v>
      </c>
      <c r="K25" s="23">
        <v>31188</v>
      </c>
      <c r="L25" s="22">
        <v>1404647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3.5" customHeight="1" outlineLevel="1" x14ac:dyDescent="0.3">
      <c r="A26" s="44" t="s">
        <v>155</v>
      </c>
      <c r="B26" s="44" t="s">
        <v>1</v>
      </c>
      <c r="C26" s="23">
        <v>29243419</v>
      </c>
      <c r="D26" s="22">
        <v>12789230</v>
      </c>
      <c r="E26" s="23">
        <v>1701836</v>
      </c>
      <c r="F26" s="22">
        <v>18114</v>
      </c>
      <c r="G26" s="23">
        <v>1794582</v>
      </c>
      <c r="H26" s="22">
        <v>779437</v>
      </c>
      <c r="I26" s="23">
        <v>6794161</v>
      </c>
      <c r="J26" s="22">
        <v>54538</v>
      </c>
      <c r="K26" s="23">
        <v>117987</v>
      </c>
      <c r="L26" s="22">
        <v>1528575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3.5" customHeight="1" outlineLevel="1" x14ac:dyDescent="0.3">
      <c r="A27" s="44" t="s">
        <v>156</v>
      </c>
      <c r="B27" s="44" t="s">
        <v>1</v>
      </c>
      <c r="C27" s="23">
        <v>7525674</v>
      </c>
      <c r="D27" s="22">
        <v>1696048</v>
      </c>
      <c r="E27" s="23">
        <v>23142</v>
      </c>
      <c r="F27" s="22">
        <v>44388</v>
      </c>
      <c r="G27" s="23">
        <v>230738</v>
      </c>
      <c r="H27" s="22">
        <v>52985</v>
      </c>
      <c r="I27" s="23">
        <v>481893</v>
      </c>
      <c r="J27" s="22">
        <v>274311</v>
      </c>
      <c r="K27" s="23">
        <v>247667</v>
      </c>
      <c r="L27" s="22">
        <v>340923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3.5" customHeight="1" outlineLevel="1" x14ac:dyDescent="0.3">
      <c r="A28" s="44" t="s">
        <v>157</v>
      </c>
      <c r="B28" s="44" t="s">
        <v>1</v>
      </c>
      <c r="C28" s="23">
        <v>6693927</v>
      </c>
      <c r="D28" s="22">
        <v>1642396</v>
      </c>
      <c r="E28" s="23">
        <v>172996</v>
      </c>
      <c r="F28" s="22">
        <v>16211</v>
      </c>
      <c r="G28" s="23">
        <v>241730</v>
      </c>
      <c r="H28" s="22">
        <v>278470</v>
      </c>
      <c r="I28" s="23">
        <v>97841</v>
      </c>
      <c r="J28" s="22">
        <v>24926</v>
      </c>
      <c r="K28" s="23">
        <v>9481</v>
      </c>
      <c r="L28" s="22">
        <v>800742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0.100000000000001" customHeight="1" x14ac:dyDescent="0.3">
      <c r="A29" s="51" t="s">
        <v>158</v>
      </c>
      <c r="B29" s="51" t="s">
        <v>1</v>
      </c>
      <c r="C29" s="55" t="s">
        <v>1</v>
      </c>
      <c r="D29" s="54" t="s">
        <v>1</v>
      </c>
      <c r="E29" s="55" t="s">
        <v>1</v>
      </c>
      <c r="F29" s="54" t="s">
        <v>1</v>
      </c>
      <c r="G29" s="55" t="s">
        <v>1</v>
      </c>
      <c r="H29" s="54" t="s">
        <v>1</v>
      </c>
      <c r="I29" s="55" t="s">
        <v>1</v>
      </c>
      <c r="J29" s="54" t="s">
        <v>1</v>
      </c>
      <c r="K29" s="55" t="s">
        <v>1</v>
      </c>
      <c r="L29" s="54" t="s">
        <v>1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3.5" customHeight="1" outlineLevel="1" x14ac:dyDescent="0.3">
      <c r="A30" s="44" t="s">
        <v>241</v>
      </c>
      <c r="B30" s="44" t="s">
        <v>1</v>
      </c>
      <c r="C30" s="23">
        <v>722035</v>
      </c>
      <c r="D30" s="22">
        <v>274746</v>
      </c>
      <c r="E30" s="23">
        <v>14249</v>
      </c>
      <c r="F30" s="22">
        <v>14315</v>
      </c>
      <c r="G30" s="23">
        <v>72437</v>
      </c>
      <c r="H30" s="33" t="s">
        <v>62</v>
      </c>
      <c r="I30" s="24" t="s">
        <v>62</v>
      </c>
      <c r="J30" s="22">
        <v>36157</v>
      </c>
      <c r="K30" s="23">
        <v>21328</v>
      </c>
      <c r="L30" s="22">
        <v>79306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3.5" customHeight="1" outlineLevel="1" x14ac:dyDescent="0.3">
      <c r="A31" s="44" t="s">
        <v>242</v>
      </c>
      <c r="B31" s="44" t="s">
        <v>1</v>
      </c>
      <c r="C31" s="23">
        <v>1070550</v>
      </c>
      <c r="D31" s="22">
        <v>339124</v>
      </c>
      <c r="E31" s="23">
        <v>16601</v>
      </c>
      <c r="F31" s="22">
        <v>15523</v>
      </c>
      <c r="G31" s="23">
        <v>92215</v>
      </c>
      <c r="H31" s="22">
        <v>41657</v>
      </c>
      <c r="I31" s="23">
        <v>8625</v>
      </c>
      <c r="J31" s="22">
        <v>41584</v>
      </c>
      <c r="K31" s="23">
        <v>21772</v>
      </c>
      <c r="L31" s="22">
        <v>101146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3.5" customHeight="1" outlineLevel="1" x14ac:dyDescent="0.3">
      <c r="A32" s="44" t="s">
        <v>243</v>
      </c>
      <c r="B32" s="44" t="s">
        <v>1</v>
      </c>
      <c r="C32" s="23">
        <v>3306659</v>
      </c>
      <c r="D32" s="22">
        <v>994673</v>
      </c>
      <c r="E32" s="23">
        <v>51522</v>
      </c>
      <c r="F32" s="22">
        <v>48947</v>
      </c>
      <c r="G32" s="23">
        <v>261131</v>
      </c>
      <c r="H32" s="22">
        <v>117893</v>
      </c>
      <c r="I32" s="23">
        <v>81190</v>
      </c>
      <c r="J32" s="22">
        <v>83588</v>
      </c>
      <c r="K32" s="23">
        <v>29944</v>
      </c>
      <c r="L32" s="22">
        <v>320457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3.5" customHeight="1" outlineLevel="1" x14ac:dyDescent="0.3">
      <c r="A33" s="44" t="s">
        <v>244</v>
      </c>
      <c r="B33" s="44" t="s">
        <v>1</v>
      </c>
      <c r="C33" s="23">
        <v>2802312</v>
      </c>
      <c r="D33" s="22">
        <v>570783</v>
      </c>
      <c r="E33" s="23">
        <v>48010</v>
      </c>
      <c r="F33" s="22">
        <v>47416</v>
      </c>
      <c r="G33" s="23">
        <v>151164</v>
      </c>
      <c r="H33" s="22">
        <v>87477</v>
      </c>
      <c r="I33" s="23">
        <v>49624</v>
      </c>
      <c r="J33" s="33" t="s">
        <v>62</v>
      </c>
      <c r="K33" s="24" t="s">
        <v>62</v>
      </c>
      <c r="L33" s="22">
        <v>157110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3.5" customHeight="1" outlineLevel="1" x14ac:dyDescent="0.3">
      <c r="A34" s="44" t="s">
        <v>245</v>
      </c>
      <c r="B34" s="44" t="s">
        <v>1</v>
      </c>
      <c r="C34" s="23">
        <v>8987570</v>
      </c>
      <c r="D34" s="22">
        <v>1456070</v>
      </c>
      <c r="E34" s="23">
        <v>105535</v>
      </c>
      <c r="F34" s="22">
        <v>90545</v>
      </c>
      <c r="G34" s="23">
        <v>508620</v>
      </c>
      <c r="H34" s="22">
        <v>308741</v>
      </c>
      <c r="I34" s="23">
        <v>146667</v>
      </c>
      <c r="J34" s="22">
        <v>50902</v>
      </c>
      <c r="K34" s="23">
        <v>13139</v>
      </c>
      <c r="L34" s="22">
        <v>231921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3.5" customHeight="1" outlineLevel="1" x14ac:dyDescent="0.3">
      <c r="A35" s="44" t="s">
        <v>209</v>
      </c>
      <c r="B35" s="44" t="s">
        <v>1</v>
      </c>
      <c r="C35" s="23">
        <v>5902379</v>
      </c>
      <c r="D35" s="22">
        <v>2286532</v>
      </c>
      <c r="E35" s="24" t="s">
        <v>62</v>
      </c>
      <c r="F35" s="33" t="s">
        <v>62</v>
      </c>
      <c r="G35" s="23">
        <v>724916</v>
      </c>
      <c r="H35" s="33" t="s">
        <v>62</v>
      </c>
      <c r="I35" s="24" t="s">
        <v>62</v>
      </c>
      <c r="J35" s="22">
        <v>129841</v>
      </c>
      <c r="K35" s="24" t="s">
        <v>62</v>
      </c>
      <c r="L35" s="22">
        <v>613276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3.5" customHeight="1" outlineLevel="1" x14ac:dyDescent="0.3">
      <c r="A36" s="44" t="s">
        <v>246</v>
      </c>
      <c r="B36" s="44" t="s">
        <v>1</v>
      </c>
      <c r="C36" s="23">
        <v>30638886</v>
      </c>
      <c r="D36" s="22">
        <v>16478047</v>
      </c>
      <c r="E36" s="24" t="s">
        <v>62</v>
      </c>
      <c r="F36" s="33" t="s">
        <v>62</v>
      </c>
      <c r="G36" s="23">
        <v>3209881</v>
      </c>
      <c r="H36" s="22">
        <v>545103</v>
      </c>
      <c r="I36" s="23">
        <v>6750469</v>
      </c>
      <c r="J36" s="33" t="s">
        <v>62</v>
      </c>
      <c r="K36" s="23">
        <v>316769</v>
      </c>
      <c r="L36" s="22">
        <v>2571669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0.100000000000001" customHeight="1" x14ac:dyDescent="0.3">
      <c r="A37" s="56" t="s">
        <v>4</v>
      </c>
      <c r="B37" s="56" t="s">
        <v>1</v>
      </c>
      <c r="C37" s="27">
        <v>53430391</v>
      </c>
      <c r="D37" s="27">
        <v>22399976</v>
      </c>
      <c r="E37" s="27">
        <v>1925120</v>
      </c>
      <c r="F37" s="27">
        <v>1667656</v>
      </c>
      <c r="G37" s="27">
        <v>5020365</v>
      </c>
      <c r="H37" s="27">
        <v>1224280</v>
      </c>
      <c r="I37" s="27">
        <v>7409104</v>
      </c>
      <c r="J37" s="27">
        <v>672242</v>
      </c>
      <c r="K37" s="27">
        <v>406323</v>
      </c>
      <c r="L37" s="27">
        <v>4074886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4.5" customHeight="1" x14ac:dyDescent="0.3">
      <c r="A38" s="57" t="s">
        <v>1</v>
      </c>
      <c r="B38" s="57" t="s">
        <v>1</v>
      </c>
      <c r="C38" s="12" t="s">
        <v>1</v>
      </c>
      <c r="D38" s="12" t="s">
        <v>1</v>
      </c>
      <c r="E38" s="12" t="s">
        <v>1</v>
      </c>
      <c r="F38" s="12" t="s">
        <v>1</v>
      </c>
      <c r="G38" s="12" t="s">
        <v>1</v>
      </c>
      <c r="H38" s="12" t="s">
        <v>1</v>
      </c>
      <c r="I38" s="12" t="s">
        <v>1</v>
      </c>
      <c r="J38" s="12" t="s">
        <v>1</v>
      </c>
      <c r="K38" s="12" t="s">
        <v>1</v>
      </c>
      <c r="L38" s="12" t="s">
        <v>1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4.5" customHeight="1" x14ac:dyDescent="0.3">
      <c r="A39" s="47" t="s">
        <v>1</v>
      </c>
      <c r="B39" s="47" t="s">
        <v>1</v>
      </c>
      <c r="C39" s="47" t="s">
        <v>1</v>
      </c>
      <c r="D39" s="47" t="s">
        <v>1</v>
      </c>
      <c r="E39" s="47" t="s">
        <v>1</v>
      </c>
      <c r="F39" s="47" t="s">
        <v>1</v>
      </c>
      <c r="G39" s="47" t="s">
        <v>1</v>
      </c>
      <c r="H39" s="47" t="s">
        <v>1</v>
      </c>
      <c r="I39" s="47" t="s">
        <v>1</v>
      </c>
      <c r="J39" s="47" t="s">
        <v>1</v>
      </c>
      <c r="K39" s="47" t="s">
        <v>1</v>
      </c>
      <c r="L39" s="47" t="s">
        <v>1</v>
      </c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ht="13.5" customHeight="1" x14ac:dyDescent="0.3">
      <c r="A40" s="49" t="s">
        <v>9</v>
      </c>
      <c r="B40" s="49" t="s">
        <v>1</v>
      </c>
      <c r="C40" s="49" t="s">
        <v>1</v>
      </c>
      <c r="D40" s="49" t="s">
        <v>1</v>
      </c>
      <c r="E40" s="49" t="s">
        <v>1</v>
      </c>
      <c r="F40" s="49" t="s">
        <v>1</v>
      </c>
      <c r="G40" s="49" t="s">
        <v>1</v>
      </c>
      <c r="H40" s="49" t="s">
        <v>1</v>
      </c>
      <c r="I40" s="49" t="s">
        <v>1</v>
      </c>
      <c r="J40" s="49" t="s">
        <v>1</v>
      </c>
      <c r="K40" s="49" t="s">
        <v>1</v>
      </c>
      <c r="L40" s="49" t="s">
        <v>1</v>
      </c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25" ht="13.5" customHeight="1" x14ac:dyDescent="0.3">
      <c r="A41" s="49" t="s">
        <v>169</v>
      </c>
      <c r="B41" s="49" t="s">
        <v>1</v>
      </c>
      <c r="C41" s="49" t="s">
        <v>1</v>
      </c>
      <c r="D41" s="49" t="s">
        <v>1</v>
      </c>
      <c r="E41" s="49" t="s">
        <v>1</v>
      </c>
      <c r="F41" s="49" t="s">
        <v>1</v>
      </c>
      <c r="G41" s="49" t="s">
        <v>1</v>
      </c>
      <c r="H41" s="49" t="s">
        <v>1</v>
      </c>
      <c r="I41" s="49" t="s">
        <v>1</v>
      </c>
      <c r="J41" s="49" t="s">
        <v>1</v>
      </c>
      <c r="K41" s="49" t="s">
        <v>1</v>
      </c>
      <c r="L41" s="49" t="s">
        <v>1</v>
      </c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 ht="13.5" customHeight="1" x14ac:dyDescent="0.3">
      <c r="A42" s="49" t="s">
        <v>170</v>
      </c>
      <c r="B42" s="49" t="s">
        <v>1</v>
      </c>
      <c r="C42" s="49" t="s">
        <v>1</v>
      </c>
      <c r="D42" s="49" t="s">
        <v>1</v>
      </c>
      <c r="E42" s="49" t="s">
        <v>1</v>
      </c>
      <c r="F42" s="49" t="s">
        <v>1</v>
      </c>
      <c r="G42" s="49" t="s">
        <v>1</v>
      </c>
      <c r="H42" s="49" t="s">
        <v>1</v>
      </c>
      <c r="I42" s="49" t="s">
        <v>1</v>
      </c>
      <c r="J42" s="49" t="s">
        <v>1</v>
      </c>
      <c r="K42" s="49" t="s">
        <v>1</v>
      </c>
      <c r="L42" s="49" t="s">
        <v>1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 ht="13.5" customHeight="1" x14ac:dyDescent="0.3">
      <c r="A43" s="49" t="s">
        <v>247</v>
      </c>
      <c r="B43" s="49" t="s">
        <v>1</v>
      </c>
      <c r="C43" s="49" t="s">
        <v>1</v>
      </c>
      <c r="D43" s="49" t="s">
        <v>1</v>
      </c>
      <c r="E43" s="49" t="s">
        <v>1</v>
      </c>
      <c r="F43" s="49" t="s">
        <v>1</v>
      </c>
      <c r="G43" s="49" t="s">
        <v>1</v>
      </c>
      <c r="H43" s="49" t="s">
        <v>1</v>
      </c>
      <c r="I43" s="49" t="s">
        <v>1</v>
      </c>
      <c r="J43" s="49" t="s">
        <v>1</v>
      </c>
      <c r="K43" s="49" t="s">
        <v>1</v>
      </c>
      <c r="L43" s="49" t="s">
        <v>1</v>
      </c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ht="13.5" customHeight="1" x14ac:dyDescent="0.3">
      <c r="A44" s="49" t="s">
        <v>22</v>
      </c>
      <c r="B44" s="49" t="s">
        <v>1</v>
      </c>
      <c r="C44" s="49" t="s">
        <v>1</v>
      </c>
      <c r="D44" s="49" t="s">
        <v>1</v>
      </c>
      <c r="E44" s="49" t="s">
        <v>1</v>
      </c>
      <c r="F44" s="49" t="s">
        <v>1</v>
      </c>
      <c r="G44" s="49" t="s">
        <v>1</v>
      </c>
      <c r="H44" s="49" t="s">
        <v>1</v>
      </c>
      <c r="I44" s="49" t="s">
        <v>1</v>
      </c>
      <c r="J44" s="49" t="s">
        <v>1</v>
      </c>
      <c r="K44" s="49" t="s">
        <v>1</v>
      </c>
      <c r="L44" s="49" t="s">
        <v>1</v>
      </c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13.5" customHeight="1" x14ac:dyDescent="0.3">
      <c r="A45" s="49" t="s">
        <v>37</v>
      </c>
      <c r="B45" s="49" t="s">
        <v>1</v>
      </c>
      <c r="C45" s="49" t="s">
        <v>1</v>
      </c>
      <c r="D45" s="49" t="s">
        <v>1</v>
      </c>
      <c r="E45" s="49" t="s">
        <v>1</v>
      </c>
      <c r="F45" s="49" t="s">
        <v>1</v>
      </c>
      <c r="G45" s="49" t="s">
        <v>1</v>
      </c>
      <c r="H45" s="49" t="s">
        <v>1</v>
      </c>
      <c r="I45" s="49" t="s">
        <v>1</v>
      </c>
      <c r="J45" s="49" t="s">
        <v>1</v>
      </c>
      <c r="K45" s="49" t="s">
        <v>1</v>
      </c>
      <c r="L45" s="49" t="s">
        <v>1</v>
      </c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</sheetData>
  <mergeCells count="30">
    <mergeCell ref="A44:Y44"/>
    <mergeCell ref="A45:Y45"/>
    <mergeCell ref="A39:Y39"/>
    <mergeCell ref="A40:Y40"/>
    <mergeCell ref="A41:Y41"/>
    <mergeCell ref="A42:Y42"/>
    <mergeCell ref="A43:Y43"/>
    <mergeCell ref="A35:B35"/>
    <mergeCell ref="A36:B36"/>
    <mergeCell ref="A37:B37"/>
    <mergeCell ref="A38:B38"/>
    <mergeCell ref="A1:L1"/>
    <mergeCell ref="A2:B6"/>
    <mergeCell ref="C2:L2"/>
    <mergeCell ref="C3:C6"/>
    <mergeCell ref="D3:D6"/>
    <mergeCell ref="E3:L3"/>
    <mergeCell ref="A30:B30"/>
    <mergeCell ref="A31:B31"/>
    <mergeCell ref="A32:B32"/>
    <mergeCell ref="A33:B33"/>
    <mergeCell ref="A34:B34"/>
    <mergeCell ref="A7:L7"/>
    <mergeCell ref="A23:L23"/>
    <mergeCell ref="A29:L29"/>
    <mergeCell ref="A24:B24"/>
    <mergeCell ref="A25:B25"/>
    <mergeCell ref="A26:B26"/>
    <mergeCell ref="A27:B27"/>
    <mergeCell ref="A28:B28"/>
  </mergeCells>
  <pageMargins left="0.7" right="0.7" top="0.75" bottom="0.75" header="0.3" footer="0.3"/>
  <pageSetup paperSize="9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63"/>
  <sheetViews>
    <sheetView showGridLines="0" zoomScaleNormal="100" workbookViewId="0">
      <pane ySplit="6" topLeftCell="A7" activePane="bottomLeft" state="frozen"/>
      <selection pane="bottomLeft" sqref="A1:N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3" width="14.7109375" customWidth="1"/>
    <col min="4" max="4" width="15.7109375" customWidth="1"/>
    <col min="5" max="7" width="14.7109375" customWidth="1" outlineLevel="1"/>
    <col min="8" max="11" width="14.7109375" customWidth="1"/>
    <col min="12" max="14" width="14.7109375" customWidth="1" outlineLevel="1"/>
  </cols>
  <sheetData>
    <row r="1" spans="1:27" ht="20.100000000000001" customHeight="1" x14ac:dyDescent="0.3">
      <c r="A1" s="46" t="s">
        <v>248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0.100000000000001" customHeight="1" x14ac:dyDescent="0.3">
      <c r="A2" s="52" t="s">
        <v>361</v>
      </c>
      <c r="B2" s="52" t="s">
        <v>1</v>
      </c>
      <c r="C2" s="48" t="s">
        <v>184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48" t="s">
        <v>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0.100000000000001" customHeight="1" x14ac:dyDescent="0.3">
      <c r="A3" s="52" t="s">
        <v>140</v>
      </c>
      <c r="B3" s="52" t="s">
        <v>1</v>
      </c>
      <c r="C3" s="48" t="s">
        <v>4</v>
      </c>
      <c r="D3" s="48" t="s">
        <v>249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250</v>
      </c>
      <c r="L3" s="48" t="s">
        <v>1</v>
      </c>
      <c r="M3" s="48" t="s">
        <v>1</v>
      </c>
      <c r="N3" s="48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20.100000000000001" customHeight="1" x14ac:dyDescent="0.3">
      <c r="A4" s="52" t="s">
        <v>144</v>
      </c>
      <c r="B4" s="52" t="s">
        <v>1</v>
      </c>
      <c r="C4" s="48" t="s">
        <v>1</v>
      </c>
      <c r="D4" s="48" t="s">
        <v>6</v>
      </c>
      <c r="E4" s="48" t="s">
        <v>142</v>
      </c>
      <c r="F4" s="48" t="s">
        <v>1</v>
      </c>
      <c r="G4" s="48" t="s">
        <v>1</v>
      </c>
      <c r="H4" s="48" t="s">
        <v>251</v>
      </c>
      <c r="I4" s="48" t="s">
        <v>252</v>
      </c>
      <c r="J4" s="48" t="s">
        <v>253</v>
      </c>
      <c r="K4" s="48" t="s">
        <v>254</v>
      </c>
      <c r="L4" s="48" t="s">
        <v>142</v>
      </c>
      <c r="M4" s="48" t="s">
        <v>1</v>
      </c>
      <c r="N4" s="48" t="s">
        <v>1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3.95" customHeight="1" x14ac:dyDescent="0.3">
      <c r="A5" s="52" t="s">
        <v>1</v>
      </c>
      <c r="B5" s="52" t="s">
        <v>1</v>
      </c>
      <c r="C5" s="48" t="s">
        <v>1</v>
      </c>
      <c r="D5" s="48" t="s">
        <v>1</v>
      </c>
      <c r="E5" s="13" t="s">
        <v>174</v>
      </c>
      <c r="F5" s="13" t="s">
        <v>255</v>
      </c>
      <c r="G5" s="13" t="s">
        <v>256</v>
      </c>
      <c r="H5" s="48" t="s">
        <v>1</v>
      </c>
      <c r="I5" s="48" t="s">
        <v>1</v>
      </c>
      <c r="J5" s="48" t="s">
        <v>1</v>
      </c>
      <c r="K5" s="48" t="s">
        <v>1</v>
      </c>
      <c r="L5" s="13" t="s">
        <v>174</v>
      </c>
      <c r="M5" s="13" t="s">
        <v>252</v>
      </c>
      <c r="N5" s="13" t="s">
        <v>257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20.100000000000001" customHeight="1" x14ac:dyDescent="0.3">
      <c r="A6" s="52" t="s">
        <v>1</v>
      </c>
      <c r="B6" s="52" t="s">
        <v>1</v>
      </c>
      <c r="C6" s="14" t="s">
        <v>148</v>
      </c>
      <c r="D6" s="14" t="s">
        <v>148</v>
      </c>
      <c r="E6" s="14" t="s">
        <v>148</v>
      </c>
      <c r="F6" s="14" t="s">
        <v>148</v>
      </c>
      <c r="G6" s="14" t="s">
        <v>148</v>
      </c>
      <c r="H6" s="14" t="s">
        <v>148</v>
      </c>
      <c r="I6" s="14" t="s">
        <v>148</v>
      </c>
      <c r="J6" s="14" t="s">
        <v>148</v>
      </c>
      <c r="K6" s="14" t="s">
        <v>148</v>
      </c>
      <c r="L6" s="14" t="s">
        <v>148</v>
      </c>
      <c r="M6" s="14" t="s">
        <v>148</v>
      </c>
      <c r="N6" s="14" t="s">
        <v>148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0.100000000000001" customHeight="1" x14ac:dyDescent="0.3">
      <c r="A7" s="51" t="s">
        <v>43</v>
      </c>
      <c r="B7" s="51" t="s">
        <v>1</v>
      </c>
      <c r="C7" s="47" t="s">
        <v>1</v>
      </c>
      <c r="D7" s="47" t="s">
        <v>1</v>
      </c>
      <c r="E7" s="47" t="s">
        <v>1</v>
      </c>
      <c r="F7" s="47" t="s">
        <v>1</v>
      </c>
      <c r="G7" s="47" t="s">
        <v>1</v>
      </c>
      <c r="H7" s="47" t="s">
        <v>1</v>
      </c>
      <c r="I7" s="47" t="s">
        <v>1</v>
      </c>
      <c r="J7" s="47" t="s">
        <v>1</v>
      </c>
      <c r="K7" s="47" t="s">
        <v>1</v>
      </c>
      <c r="L7" s="47" t="s">
        <v>1</v>
      </c>
      <c r="M7" s="47" t="s">
        <v>1</v>
      </c>
      <c r="N7" s="47" t="s">
        <v>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outlineLevel="1" x14ac:dyDescent="0.3">
      <c r="A8" s="3" t="s">
        <v>44</v>
      </c>
      <c r="B8" s="3" t="s">
        <v>45</v>
      </c>
      <c r="C8" s="23">
        <v>107224</v>
      </c>
      <c r="D8" s="22">
        <v>8147</v>
      </c>
      <c r="E8" s="23">
        <v>6463</v>
      </c>
      <c r="F8" s="33" t="s">
        <v>62</v>
      </c>
      <c r="G8" s="24" t="s">
        <v>62</v>
      </c>
      <c r="H8" s="20">
        <v>373</v>
      </c>
      <c r="I8" s="21">
        <v>613</v>
      </c>
      <c r="J8" s="20">
        <v>32</v>
      </c>
      <c r="K8" s="23">
        <v>98060</v>
      </c>
      <c r="L8" s="22">
        <v>95294</v>
      </c>
      <c r="M8" s="21">
        <v>696</v>
      </c>
      <c r="N8" s="22">
        <v>2071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3.5" customHeight="1" outlineLevel="1" x14ac:dyDescent="0.3">
      <c r="A9" s="3" t="s">
        <v>46</v>
      </c>
      <c r="B9" s="3" t="s">
        <v>47</v>
      </c>
      <c r="C9" s="23">
        <v>5286</v>
      </c>
      <c r="D9" s="22">
        <v>2419</v>
      </c>
      <c r="E9" s="21">
        <v>96</v>
      </c>
      <c r="F9" s="22">
        <v>2236</v>
      </c>
      <c r="G9" s="21">
        <v>86</v>
      </c>
      <c r="H9" s="33" t="s">
        <v>62</v>
      </c>
      <c r="I9" s="21">
        <v>835</v>
      </c>
      <c r="J9" s="20">
        <v>15</v>
      </c>
      <c r="K9" s="24" t="s">
        <v>62</v>
      </c>
      <c r="L9" s="33" t="s">
        <v>62</v>
      </c>
      <c r="M9" s="21">
        <v>195</v>
      </c>
      <c r="N9" s="33" t="s">
        <v>62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outlineLevel="1" x14ac:dyDescent="0.3">
      <c r="A10" s="3" t="s">
        <v>53</v>
      </c>
      <c r="B10" s="3" t="s">
        <v>54</v>
      </c>
      <c r="C10" s="23">
        <v>20938570</v>
      </c>
      <c r="D10" s="22">
        <v>13368516</v>
      </c>
      <c r="E10" s="23">
        <v>4868501</v>
      </c>
      <c r="F10" s="22">
        <v>8428577</v>
      </c>
      <c r="G10" s="23">
        <v>71438</v>
      </c>
      <c r="H10" s="22">
        <v>738404</v>
      </c>
      <c r="I10" s="23">
        <v>922167</v>
      </c>
      <c r="J10" s="22">
        <v>398058</v>
      </c>
      <c r="K10" s="23">
        <v>5511424</v>
      </c>
      <c r="L10" s="22">
        <v>2516982</v>
      </c>
      <c r="M10" s="23">
        <v>628042</v>
      </c>
      <c r="N10" s="22">
        <v>2366401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3.5" customHeight="1" outlineLevel="1" x14ac:dyDescent="0.3">
      <c r="A11" s="3" t="s">
        <v>55</v>
      </c>
      <c r="B11" s="3" t="s">
        <v>56</v>
      </c>
      <c r="C11" s="23">
        <v>16349</v>
      </c>
      <c r="D11" s="22">
        <v>7642</v>
      </c>
      <c r="E11" s="21">
        <v>664</v>
      </c>
      <c r="F11" s="22">
        <v>5268</v>
      </c>
      <c r="G11" s="23">
        <v>1710</v>
      </c>
      <c r="H11" s="20">
        <v>876</v>
      </c>
      <c r="I11" s="23">
        <v>3256</v>
      </c>
      <c r="J11" s="20">
        <v>782</v>
      </c>
      <c r="K11" s="23">
        <v>3793</v>
      </c>
      <c r="L11" s="20">
        <v>269</v>
      </c>
      <c r="M11" s="23">
        <v>1694</v>
      </c>
      <c r="N11" s="22">
        <v>1830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3.5" customHeight="1" outlineLevel="1" x14ac:dyDescent="0.3">
      <c r="A12" s="3" t="s">
        <v>59</v>
      </c>
      <c r="B12" s="3" t="s">
        <v>60</v>
      </c>
      <c r="C12" s="24" t="s">
        <v>62</v>
      </c>
      <c r="D12" s="22">
        <v>4957</v>
      </c>
      <c r="E12" s="21">
        <v>290</v>
      </c>
      <c r="F12" s="22">
        <v>4176</v>
      </c>
      <c r="G12" s="21">
        <v>491</v>
      </c>
      <c r="H12" s="33" t="s">
        <v>62</v>
      </c>
      <c r="I12" s="21">
        <v>852</v>
      </c>
      <c r="J12" s="22">
        <v>2154</v>
      </c>
      <c r="K12" s="21">
        <v>723</v>
      </c>
      <c r="L12" s="20">
        <v>261</v>
      </c>
      <c r="M12" s="21">
        <v>119</v>
      </c>
      <c r="N12" s="20">
        <v>343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3.5" customHeight="1" outlineLevel="1" x14ac:dyDescent="0.3">
      <c r="A13" s="3" t="s">
        <v>63</v>
      </c>
      <c r="B13" s="3" t="s">
        <v>64</v>
      </c>
      <c r="C13" s="23">
        <v>27159</v>
      </c>
      <c r="D13" s="22">
        <v>16230</v>
      </c>
      <c r="E13" s="23">
        <v>2008</v>
      </c>
      <c r="F13" s="22">
        <v>12385</v>
      </c>
      <c r="G13" s="23">
        <v>1836</v>
      </c>
      <c r="H13" s="22">
        <v>2160</v>
      </c>
      <c r="I13" s="23">
        <v>1795</v>
      </c>
      <c r="J13" s="22">
        <v>3542</v>
      </c>
      <c r="K13" s="23">
        <v>3433</v>
      </c>
      <c r="L13" s="22">
        <v>1251</v>
      </c>
      <c r="M13" s="21">
        <v>635</v>
      </c>
      <c r="N13" s="22">
        <v>1548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3.5" customHeight="1" outlineLevel="1" x14ac:dyDescent="0.3">
      <c r="A14" s="3" t="s">
        <v>65</v>
      </c>
      <c r="B14" s="3" t="s">
        <v>66</v>
      </c>
      <c r="C14" s="24" t="s">
        <v>62</v>
      </c>
      <c r="D14" s="33" t="s">
        <v>62</v>
      </c>
      <c r="E14" s="24" t="s">
        <v>149</v>
      </c>
      <c r="F14" s="33" t="s">
        <v>62</v>
      </c>
      <c r="G14" s="24" t="s">
        <v>149</v>
      </c>
      <c r="H14" s="33" t="s">
        <v>149</v>
      </c>
      <c r="I14" s="21">
        <v>124</v>
      </c>
      <c r="J14" s="33" t="s">
        <v>149</v>
      </c>
      <c r="K14" s="24" t="s">
        <v>62</v>
      </c>
      <c r="L14" s="33" t="s">
        <v>62</v>
      </c>
      <c r="M14" s="21">
        <v>9</v>
      </c>
      <c r="N14" s="33" t="s">
        <v>62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3.5" customHeight="1" outlineLevel="1" x14ac:dyDescent="0.3">
      <c r="A15" s="3" t="s">
        <v>67</v>
      </c>
      <c r="B15" s="3" t="s">
        <v>68</v>
      </c>
      <c r="C15" s="23">
        <v>510960</v>
      </c>
      <c r="D15" s="22">
        <v>58903</v>
      </c>
      <c r="E15" s="23">
        <v>13980</v>
      </c>
      <c r="F15" s="22">
        <v>43169</v>
      </c>
      <c r="G15" s="23">
        <v>1753</v>
      </c>
      <c r="H15" s="22">
        <v>87298</v>
      </c>
      <c r="I15" s="23">
        <v>70453</v>
      </c>
      <c r="J15" s="22">
        <v>7332</v>
      </c>
      <c r="K15" s="23">
        <v>286974</v>
      </c>
      <c r="L15" s="22">
        <v>52806</v>
      </c>
      <c r="M15" s="23">
        <v>177558</v>
      </c>
      <c r="N15" s="22">
        <v>56610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3.5" customHeight="1" outlineLevel="1" x14ac:dyDescent="0.3">
      <c r="A16" s="3" t="s">
        <v>69</v>
      </c>
      <c r="B16" s="3" t="s">
        <v>70</v>
      </c>
      <c r="C16" s="23">
        <v>3031862</v>
      </c>
      <c r="D16" s="22">
        <v>477745</v>
      </c>
      <c r="E16" s="23">
        <v>34014</v>
      </c>
      <c r="F16" s="22">
        <v>442387</v>
      </c>
      <c r="G16" s="23">
        <v>1345</v>
      </c>
      <c r="H16" s="22">
        <v>382974</v>
      </c>
      <c r="I16" s="23">
        <v>338743</v>
      </c>
      <c r="J16" s="22">
        <v>121821</v>
      </c>
      <c r="K16" s="23">
        <v>1710578</v>
      </c>
      <c r="L16" s="22">
        <v>832876</v>
      </c>
      <c r="M16" s="23">
        <v>302541</v>
      </c>
      <c r="N16" s="22">
        <v>575161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3.5" customHeight="1" outlineLevel="1" x14ac:dyDescent="0.3">
      <c r="A17" s="3" t="s">
        <v>71</v>
      </c>
      <c r="B17" s="3" t="s">
        <v>72</v>
      </c>
      <c r="C17" s="23">
        <v>59792</v>
      </c>
      <c r="D17" s="22">
        <v>44284</v>
      </c>
      <c r="E17" s="23">
        <v>4696</v>
      </c>
      <c r="F17" s="22">
        <v>38800</v>
      </c>
      <c r="G17" s="21">
        <v>787</v>
      </c>
      <c r="H17" s="22">
        <v>2387</v>
      </c>
      <c r="I17" s="23">
        <v>6033</v>
      </c>
      <c r="J17" s="20">
        <v>623</v>
      </c>
      <c r="K17" s="23">
        <v>6466</v>
      </c>
      <c r="L17" s="22">
        <v>3959</v>
      </c>
      <c r="M17" s="21">
        <v>180</v>
      </c>
      <c r="N17" s="22">
        <v>2327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3.5" customHeight="1" outlineLevel="1" x14ac:dyDescent="0.3">
      <c r="A18" s="3" t="s">
        <v>73</v>
      </c>
      <c r="B18" s="3" t="s">
        <v>74</v>
      </c>
      <c r="C18" s="23">
        <v>28770</v>
      </c>
      <c r="D18" s="22">
        <v>23521</v>
      </c>
      <c r="E18" s="23">
        <v>9415</v>
      </c>
      <c r="F18" s="22">
        <v>13506</v>
      </c>
      <c r="G18" s="21">
        <v>600</v>
      </c>
      <c r="H18" s="22">
        <v>1357</v>
      </c>
      <c r="I18" s="23">
        <v>2011</v>
      </c>
      <c r="J18" s="20">
        <v>508</v>
      </c>
      <c r="K18" s="23">
        <v>1373</v>
      </c>
      <c r="L18" s="20">
        <v>649</v>
      </c>
      <c r="M18" s="21">
        <v>59</v>
      </c>
      <c r="N18" s="20">
        <v>665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3.5" customHeight="1" outlineLevel="1" x14ac:dyDescent="0.3">
      <c r="A19" s="3" t="s">
        <v>76</v>
      </c>
      <c r="B19" s="3" t="s">
        <v>77</v>
      </c>
      <c r="C19" s="23">
        <v>95670</v>
      </c>
      <c r="D19" s="22">
        <v>46415</v>
      </c>
      <c r="E19" s="23">
        <v>10018</v>
      </c>
      <c r="F19" s="22">
        <v>33987</v>
      </c>
      <c r="G19" s="23">
        <v>2410</v>
      </c>
      <c r="H19" s="22">
        <v>3283</v>
      </c>
      <c r="I19" s="23">
        <v>10075</v>
      </c>
      <c r="J19" s="22">
        <v>19264</v>
      </c>
      <c r="K19" s="23">
        <v>16632</v>
      </c>
      <c r="L19" s="22">
        <v>6556</v>
      </c>
      <c r="M19" s="23">
        <v>1111</v>
      </c>
      <c r="N19" s="22">
        <v>8965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3.5" customHeight="1" outlineLevel="1" x14ac:dyDescent="0.3">
      <c r="A20" s="3" t="s">
        <v>78</v>
      </c>
      <c r="B20" s="3" t="s">
        <v>79</v>
      </c>
      <c r="C20" s="23">
        <v>94612</v>
      </c>
      <c r="D20" s="22">
        <v>52524</v>
      </c>
      <c r="E20" s="23">
        <v>11806</v>
      </c>
      <c r="F20" s="22">
        <v>38635</v>
      </c>
      <c r="G20" s="23">
        <v>2082</v>
      </c>
      <c r="H20" s="22">
        <v>3532</v>
      </c>
      <c r="I20" s="23">
        <v>11081</v>
      </c>
      <c r="J20" s="22">
        <v>12544</v>
      </c>
      <c r="K20" s="23">
        <v>14931</v>
      </c>
      <c r="L20" s="22">
        <v>7162</v>
      </c>
      <c r="M20" s="23">
        <v>1220</v>
      </c>
      <c r="N20" s="22">
        <v>6549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outlineLevel="1" x14ac:dyDescent="0.3">
      <c r="A21" s="3" t="s">
        <v>80</v>
      </c>
      <c r="B21" s="3" t="s">
        <v>81</v>
      </c>
      <c r="C21" s="23">
        <v>1070266</v>
      </c>
      <c r="D21" s="22">
        <v>724882</v>
      </c>
      <c r="E21" s="23">
        <v>140569</v>
      </c>
      <c r="F21" s="22">
        <v>575376</v>
      </c>
      <c r="G21" s="23">
        <v>8938</v>
      </c>
      <c r="H21" s="22">
        <v>40549</v>
      </c>
      <c r="I21" s="23">
        <v>17178</v>
      </c>
      <c r="J21" s="22">
        <v>35409</v>
      </c>
      <c r="K21" s="23">
        <v>252248</v>
      </c>
      <c r="L21" s="22">
        <v>162786</v>
      </c>
      <c r="M21" s="23">
        <v>8039</v>
      </c>
      <c r="N21" s="22">
        <v>81423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3.5" customHeight="1" outlineLevel="1" x14ac:dyDescent="0.3">
      <c r="A22" s="3" t="s">
        <v>82</v>
      </c>
      <c r="B22" s="3" t="s">
        <v>83</v>
      </c>
      <c r="C22" s="23">
        <v>364163</v>
      </c>
      <c r="D22" s="22">
        <v>244221</v>
      </c>
      <c r="E22" s="23">
        <v>36270</v>
      </c>
      <c r="F22" s="22">
        <v>197050</v>
      </c>
      <c r="G22" s="23">
        <v>10901</v>
      </c>
      <c r="H22" s="22">
        <v>15115</v>
      </c>
      <c r="I22" s="23">
        <v>23280</v>
      </c>
      <c r="J22" s="22">
        <v>1319</v>
      </c>
      <c r="K22" s="23">
        <v>80228</v>
      </c>
      <c r="L22" s="22">
        <v>73377</v>
      </c>
      <c r="M22" s="21">
        <v>937</v>
      </c>
      <c r="N22" s="22">
        <v>5914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3.5" customHeight="1" outlineLevel="1" x14ac:dyDescent="0.3">
      <c r="A23" s="3" t="s">
        <v>84</v>
      </c>
      <c r="B23" s="3" t="s">
        <v>85</v>
      </c>
      <c r="C23" s="23">
        <v>793483</v>
      </c>
      <c r="D23" s="22">
        <v>567401</v>
      </c>
      <c r="E23" s="23">
        <v>109230</v>
      </c>
      <c r="F23" s="22">
        <v>427243</v>
      </c>
      <c r="G23" s="23">
        <v>30927</v>
      </c>
      <c r="H23" s="22">
        <v>29682</v>
      </c>
      <c r="I23" s="23">
        <v>56594</v>
      </c>
      <c r="J23" s="22">
        <v>25766</v>
      </c>
      <c r="K23" s="23">
        <v>114041</v>
      </c>
      <c r="L23" s="22">
        <v>61883</v>
      </c>
      <c r="M23" s="23">
        <v>21887</v>
      </c>
      <c r="N23" s="22">
        <v>30271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3.5" customHeight="1" outlineLevel="1" x14ac:dyDescent="0.3">
      <c r="A24" s="3" t="s">
        <v>86</v>
      </c>
      <c r="B24" s="3" t="s">
        <v>87</v>
      </c>
      <c r="C24" s="23">
        <v>13623567</v>
      </c>
      <c r="D24" s="22">
        <v>10529856</v>
      </c>
      <c r="E24" s="23">
        <v>4451370</v>
      </c>
      <c r="F24" s="22">
        <v>6071477</v>
      </c>
      <c r="G24" s="23">
        <v>7009</v>
      </c>
      <c r="H24" s="22">
        <v>109486</v>
      </c>
      <c r="I24" s="23">
        <v>242720</v>
      </c>
      <c r="J24" s="22">
        <v>130188</v>
      </c>
      <c r="K24" s="23">
        <v>2611318</v>
      </c>
      <c r="L24" s="22">
        <v>1082595</v>
      </c>
      <c r="M24" s="23">
        <v>90519</v>
      </c>
      <c r="N24" s="22">
        <v>1438204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outlineLevel="1" x14ac:dyDescent="0.3">
      <c r="A25" s="3" t="s">
        <v>88</v>
      </c>
      <c r="B25" s="3" t="s">
        <v>89</v>
      </c>
      <c r="C25" s="23">
        <v>907356</v>
      </c>
      <c r="D25" s="22">
        <v>363583</v>
      </c>
      <c r="E25" s="24" t="s">
        <v>62</v>
      </c>
      <c r="F25" s="22">
        <v>329696</v>
      </c>
      <c r="G25" s="24" t="s">
        <v>62</v>
      </c>
      <c r="H25" s="22">
        <v>36221</v>
      </c>
      <c r="I25" s="23">
        <v>110407</v>
      </c>
      <c r="J25" s="22">
        <v>27599</v>
      </c>
      <c r="K25" s="23">
        <v>369547</v>
      </c>
      <c r="L25" s="22">
        <v>213896</v>
      </c>
      <c r="M25" s="23">
        <v>20826</v>
      </c>
      <c r="N25" s="22">
        <v>134825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3.5" customHeight="1" outlineLevel="1" x14ac:dyDescent="0.3">
      <c r="A26" s="3" t="s">
        <v>90</v>
      </c>
      <c r="B26" s="3" t="s">
        <v>91</v>
      </c>
      <c r="C26" s="23">
        <v>817545</v>
      </c>
      <c r="D26" s="22">
        <v>331076</v>
      </c>
      <c r="E26" s="24" t="s">
        <v>62</v>
      </c>
      <c r="F26" s="22">
        <v>300763</v>
      </c>
      <c r="G26" s="24" t="s">
        <v>62</v>
      </c>
      <c r="H26" s="22">
        <v>23932</v>
      </c>
      <c r="I26" s="23">
        <v>90831</v>
      </c>
      <c r="J26" s="22">
        <v>25580</v>
      </c>
      <c r="K26" s="23">
        <v>346126</v>
      </c>
      <c r="L26" s="22">
        <v>201468</v>
      </c>
      <c r="M26" s="23">
        <v>19503</v>
      </c>
      <c r="N26" s="22">
        <v>125155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3.5" customHeight="1" outlineLevel="1" x14ac:dyDescent="0.3">
      <c r="A27" s="3" t="s">
        <v>92</v>
      </c>
      <c r="B27" s="3" t="s">
        <v>93</v>
      </c>
      <c r="C27" s="23">
        <v>299954</v>
      </c>
      <c r="D27" s="33" t="s">
        <v>62</v>
      </c>
      <c r="E27" s="24" t="s">
        <v>62</v>
      </c>
      <c r="F27" s="33" t="s">
        <v>62</v>
      </c>
      <c r="G27" s="24" t="s">
        <v>62</v>
      </c>
      <c r="H27" s="33" t="s">
        <v>62</v>
      </c>
      <c r="I27" s="23">
        <v>27564</v>
      </c>
      <c r="J27" s="22">
        <v>9209</v>
      </c>
      <c r="K27" s="24" t="s">
        <v>62</v>
      </c>
      <c r="L27" s="33" t="s">
        <v>62</v>
      </c>
      <c r="M27" s="21">
        <v>707</v>
      </c>
      <c r="N27" s="33" t="s">
        <v>62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3.5" customHeight="1" outlineLevel="1" x14ac:dyDescent="0.3">
      <c r="A28" s="3" t="s">
        <v>94</v>
      </c>
      <c r="B28" s="3" t="s">
        <v>95</v>
      </c>
      <c r="C28" s="23">
        <v>74445</v>
      </c>
      <c r="D28" s="22">
        <v>48218</v>
      </c>
      <c r="E28" s="23">
        <v>23709</v>
      </c>
      <c r="F28" s="22">
        <v>20423</v>
      </c>
      <c r="G28" s="23">
        <v>4086</v>
      </c>
      <c r="H28" s="22">
        <v>6615</v>
      </c>
      <c r="I28" s="23">
        <v>16470</v>
      </c>
      <c r="J28" s="22">
        <v>2875</v>
      </c>
      <c r="K28" s="21">
        <v>266</v>
      </c>
      <c r="L28" s="20">
        <v>45</v>
      </c>
      <c r="M28" s="21">
        <v>39</v>
      </c>
      <c r="N28" s="20">
        <v>182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outlineLevel="1" x14ac:dyDescent="0.3">
      <c r="A29" s="3" t="s">
        <v>96</v>
      </c>
      <c r="B29" s="3" t="s">
        <v>97</v>
      </c>
      <c r="C29" s="23">
        <v>9744</v>
      </c>
      <c r="D29" s="22">
        <v>3577</v>
      </c>
      <c r="E29" s="21">
        <v>490</v>
      </c>
      <c r="F29" s="22">
        <v>2953</v>
      </c>
      <c r="G29" s="21">
        <v>134</v>
      </c>
      <c r="H29" s="22">
        <v>1057</v>
      </c>
      <c r="I29" s="23">
        <v>1829</v>
      </c>
      <c r="J29" s="20">
        <v>124</v>
      </c>
      <c r="K29" s="23">
        <v>3157</v>
      </c>
      <c r="L29" s="22">
        <v>1488</v>
      </c>
      <c r="M29" s="21">
        <v>501</v>
      </c>
      <c r="N29" s="22">
        <v>1167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3.5" customHeight="1" outlineLevel="1" x14ac:dyDescent="0.3">
      <c r="A30" s="3" t="s">
        <v>99</v>
      </c>
      <c r="B30" s="3" t="s">
        <v>100</v>
      </c>
      <c r="C30" s="23">
        <v>436686</v>
      </c>
      <c r="D30" s="22">
        <v>273999</v>
      </c>
      <c r="E30" s="23">
        <v>41079</v>
      </c>
      <c r="F30" s="22">
        <v>230592</v>
      </c>
      <c r="G30" s="23">
        <v>2328</v>
      </c>
      <c r="H30" s="22">
        <v>17472</v>
      </c>
      <c r="I30" s="23">
        <v>44072</v>
      </c>
      <c r="J30" s="22">
        <v>3471</v>
      </c>
      <c r="K30" s="23">
        <v>97671</v>
      </c>
      <c r="L30" s="22">
        <v>50275</v>
      </c>
      <c r="M30" s="23">
        <v>15690</v>
      </c>
      <c r="N30" s="22">
        <v>31706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3.5" customHeight="1" outlineLevel="1" x14ac:dyDescent="0.3">
      <c r="A31" s="3" t="s">
        <v>150</v>
      </c>
      <c r="B31" s="3" t="s">
        <v>151</v>
      </c>
      <c r="C31" s="23">
        <v>359069</v>
      </c>
      <c r="D31" s="22">
        <v>224782</v>
      </c>
      <c r="E31" s="23">
        <v>32149</v>
      </c>
      <c r="F31" s="22">
        <v>190710</v>
      </c>
      <c r="G31" s="23">
        <v>1924</v>
      </c>
      <c r="H31" s="22">
        <v>14078</v>
      </c>
      <c r="I31" s="23">
        <v>34521</v>
      </c>
      <c r="J31" s="22">
        <v>2995</v>
      </c>
      <c r="K31" s="23">
        <v>82693</v>
      </c>
      <c r="L31" s="22">
        <v>43898</v>
      </c>
      <c r="M31" s="23">
        <v>10636</v>
      </c>
      <c r="N31" s="22">
        <v>28159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3.5" customHeight="1" outlineLevel="1" x14ac:dyDescent="0.3">
      <c r="A32" s="3" t="s">
        <v>101</v>
      </c>
      <c r="B32" s="3" t="s">
        <v>102</v>
      </c>
      <c r="C32" s="23">
        <v>47330</v>
      </c>
      <c r="D32" s="22">
        <v>32734</v>
      </c>
      <c r="E32" s="23">
        <v>3767</v>
      </c>
      <c r="F32" s="22">
        <v>28608</v>
      </c>
      <c r="G32" s="21">
        <v>359</v>
      </c>
      <c r="H32" s="22">
        <v>1001</v>
      </c>
      <c r="I32" s="23">
        <v>1253</v>
      </c>
      <c r="J32" s="22">
        <v>10108</v>
      </c>
      <c r="K32" s="23">
        <v>2234</v>
      </c>
      <c r="L32" s="22">
        <v>1153</v>
      </c>
      <c r="M32" s="24" t="s">
        <v>62</v>
      </c>
      <c r="N32" s="33" t="s">
        <v>62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3.5" customHeight="1" outlineLevel="1" x14ac:dyDescent="0.3">
      <c r="A33" s="3" t="s">
        <v>103</v>
      </c>
      <c r="B33" s="3" t="s">
        <v>104</v>
      </c>
      <c r="C33" s="23">
        <v>908684</v>
      </c>
      <c r="D33" s="22">
        <v>397894</v>
      </c>
      <c r="E33" s="23">
        <v>69955</v>
      </c>
      <c r="F33" s="22">
        <v>278821</v>
      </c>
      <c r="G33" s="23">
        <v>49118</v>
      </c>
      <c r="H33" s="22">
        <v>76498</v>
      </c>
      <c r="I33" s="23">
        <v>231624</v>
      </c>
      <c r="J33" s="22">
        <v>16033</v>
      </c>
      <c r="K33" s="23">
        <v>186635</v>
      </c>
      <c r="L33" s="22">
        <v>57534</v>
      </c>
      <c r="M33" s="23">
        <v>33315</v>
      </c>
      <c r="N33" s="22">
        <v>95786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3.5" customHeight="1" outlineLevel="1" x14ac:dyDescent="0.3">
      <c r="A34" s="3" t="s">
        <v>105</v>
      </c>
      <c r="B34" s="3" t="s">
        <v>106</v>
      </c>
      <c r="C34" s="23">
        <v>186153</v>
      </c>
      <c r="D34" s="22">
        <v>99868</v>
      </c>
      <c r="E34" s="23">
        <v>12667</v>
      </c>
      <c r="F34" s="22">
        <v>86200</v>
      </c>
      <c r="G34" s="23">
        <v>1000</v>
      </c>
      <c r="H34" s="22">
        <v>32432</v>
      </c>
      <c r="I34" s="23">
        <v>17949</v>
      </c>
      <c r="J34" s="22">
        <v>5886</v>
      </c>
      <c r="K34" s="23">
        <v>30017</v>
      </c>
      <c r="L34" s="22">
        <v>1996</v>
      </c>
      <c r="M34" s="23">
        <v>18284</v>
      </c>
      <c r="N34" s="22">
        <v>9737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3.5" customHeight="1" outlineLevel="1" x14ac:dyDescent="0.3">
      <c r="A35" s="3" t="s">
        <v>107</v>
      </c>
      <c r="B35" s="3" t="s">
        <v>108</v>
      </c>
      <c r="C35" s="23">
        <v>646693</v>
      </c>
      <c r="D35" s="22">
        <v>252405</v>
      </c>
      <c r="E35" s="23">
        <v>42401</v>
      </c>
      <c r="F35" s="22">
        <v>162319</v>
      </c>
      <c r="G35" s="23">
        <v>47685</v>
      </c>
      <c r="H35" s="22">
        <v>33506</v>
      </c>
      <c r="I35" s="23">
        <v>206722</v>
      </c>
      <c r="J35" s="22">
        <v>8248</v>
      </c>
      <c r="K35" s="23">
        <v>145812</v>
      </c>
      <c r="L35" s="22">
        <v>54827</v>
      </c>
      <c r="M35" s="23">
        <v>8270</v>
      </c>
      <c r="N35" s="22">
        <v>82715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3.5" customHeight="1" outlineLevel="1" x14ac:dyDescent="0.3">
      <c r="A36" s="3" t="s">
        <v>109</v>
      </c>
      <c r="B36" s="3" t="s">
        <v>110</v>
      </c>
      <c r="C36" s="23">
        <v>205342</v>
      </c>
      <c r="D36" s="22">
        <v>52462</v>
      </c>
      <c r="E36" s="23">
        <v>6255</v>
      </c>
      <c r="F36" s="22">
        <v>20517</v>
      </c>
      <c r="G36" s="23">
        <v>25690</v>
      </c>
      <c r="H36" s="22">
        <v>14693</v>
      </c>
      <c r="I36" s="23">
        <v>119152</v>
      </c>
      <c r="J36" s="22">
        <v>2715</v>
      </c>
      <c r="K36" s="23">
        <v>16320</v>
      </c>
      <c r="L36" s="22">
        <v>3490</v>
      </c>
      <c r="M36" s="23">
        <v>1466</v>
      </c>
      <c r="N36" s="22">
        <v>11365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3.5" customHeight="1" outlineLevel="1" x14ac:dyDescent="0.3">
      <c r="A37" s="3" t="s">
        <v>111</v>
      </c>
      <c r="B37" s="3" t="s">
        <v>112</v>
      </c>
      <c r="C37" s="23">
        <v>165752</v>
      </c>
      <c r="D37" s="22">
        <v>126317</v>
      </c>
      <c r="E37" s="23">
        <v>71096</v>
      </c>
      <c r="F37" s="33" t="s">
        <v>62</v>
      </c>
      <c r="G37" s="24" t="s">
        <v>62</v>
      </c>
      <c r="H37" s="33" t="s">
        <v>62</v>
      </c>
      <c r="I37" s="23">
        <v>4637</v>
      </c>
      <c r="J37" s="20">
        <v>501</v>
      </c>
      <c r="K37" s="24" t="s">
        <v>62</v>
      </c>
      <c r="L37" s="33" t="s">
        <v>62</v>
      </c>
      <c r="M37" s="24" t="s">
        <v>62</v>
      </c>
      <c r="N37" s="22">
        <v>8938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20.100000000000001" customHeight="1" x14ac:dyDescent="0.3">
      <c r="A38" s="51" t="s">
        <v>152</v>
      </c>
      <c r="B38" s="51" t="s">
        <v>1</v>
      </c>
      <c r="C38" s="55" t="s">
        <v>1</v>
      </c>
      <c r="D38" s="54" t="s">
        <v>1</v>
      </c>
      <c r="E38" s="55" t="s">
        <v>1</v>
      </c>
      <c r="F38" s="54" t="s">
        <v>1</v>
      </c>
      <c r="G38" s="55" t="s">
        <v>1</v>
      </c>
      <c r="H38" s="54" t="s">
        <v>1</v>
      </c>
      <c r="I38" s="55" t="s">
        <v>1</v>
      </c>
      <c r="J38" s="54" t="s">
        <v>1</v>
      </c>
      <c r="K38" s="55" t="s">
        <v>1</v>
      </c>
      <c r="L38" s="54" t="s">
        <v>1</v>
      </c>
      <c r="M38" s="55" t="s">
        <v>1</v>
      </c>
      <c r="N38" s="54" t="s">
        <v>1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3.5" customHeight="1" outlineLevel="1" x14ac:dyDescent="0.3">
      <c r="A39" s="44" t="s">
        <v>153</v>
      </c>
      <c r="B39" s="44" t="s">
        <v>1</v>
      </c>
      <c r="C39" s="23">
        <v>20302207</v>
      </c>
      <c r="D39" s="22">
        <v>12988879</v>
      </c>
      <c r="E39" s="23">
        <v>4794783</v>
      </c>
      <c r="F39" s="22">
        <v>8139010</v>
      </c>
      <c r="G39" s="23">
        <v>55086</v>
      </c>
      <c r="H39" s="22">
        <v>706759</v>
      </c>
      <c r="I39" s="23">
        <v>863274</v>
      </c>
      <c r="J39" s="22">
        <v>359583</v>
      </c>
      <c r="K39" s="23">
        <v>5383712</v>
      </c>
      <c r="L39" s="22">
        <v>2454691</v>
      </c>
      <c r="M39" s="23">
        <v>602831</v>
      </c>
      <c r="N39" s="22">
        <v>2326191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3.5" customHeight="1" outlineLevel="1" x14ac:dyDescent="0.3">
      <c r="A40" s="44" t="s">
        <v>154</v>
      </c>
      <c r="B40" s="44" t="s">
        <v>1</v>
      </c>
      <c r="C40" s="23">
        <v>5266010</v>
      </c>
      <c r="D40" s="22">
        <v>1548337</v>
      </c>
      <c r="E40" s="23">
        <v>204897</v>
      </c>
      <c r="F40" s="22">
        <v>1332755</v>
      </c>
      <c r="G40" s="23">
        <v>10685</v>
      </c>
      <c r="H40" s="22">
        <v>517761</v>
      </c>
      <c r="I40" s="23">
        <v>493427</v>
      </c>
      <c r="J40" s="22">
        <v>196901</v>
      </c>
      <c r="K40" s="23">
        <v>2509585</v>
      </c>
      <c r="L40" s="22">
        <v>1197713</v>
      </c>
      <c r="M40" s="23">
        <v>483603</v>
      </c>
      <c r="N40" s="22">
        <v>828269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 outlineLevel="1" x14ac:dyDescent="0.3">
      <c r="A41" s="44" t="s">
        <v>155</v>
      </c>
      <c r="B41" s="44" t="s">
        <v>1</v>
      </c>
      <c r="C41" s="23">
        <v>15036196</v>
      </c>
      <c r="D41" s="22">
        <v>11440542</v>
      </c>
      <c r="E41" s="23">
        <v>4589886</v>
      </c>
      <c r="F41" s="22">
        <v>6806255</v>
      </c>
      <c r="G41" s="23">
        <v>44402</v>
      </c>
      <c r="H41" s="22">
        <v>188998</v>
      </c>
      <c r="I41" s="23">
        <v>369847</v>
      </c>
      <c r="J41" s="22">
        <v>162682</v>
      </c>
      <c r="K41" s="23">
        <v>2874127</v>
      </c>
      <c r="L41" s="22">
        <v>1256978</v>
      </c>
      <c r="M41" s="23">
        <v>119227</v>
      </c>
      <c r="N41" s="22">
        <v>1497922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3.5" customHeight="1" outlineLevel="1" x14ac:dyDescent="0.3">
      <c r="A42" s="44" t="s">
        <v>156</v>
      </c>
      <c r="B42" s="44" t="s">
        <v>1</v>
      </c>
      <c r="C42" s="23">
        <v>1237744</v>
      </c>
      <c r="D42" s="22">
        <v>609552</v>
      </c>
      <c r="E42" s="23">
        <v>91313</v>
      </c>
      <c r="F42" s="22">
        <v>467337</v>
      </c>
      <c r="G42" s="23">
        <v>50901</v>
      </c>
      <c r="H42" s="22">
        <v>82991</v>
      </c>
      <c r="I42" s="23">
        <v>262454</v>
      </c>
      <c r="J42" s="22">
        <v>17528</v>
      </c>
      <c r="K42" s="23">
        <v>265219</v>
      </c>
      <c r="L42" s="22">
        <v>103685</v>
      </c>
      <c r="M42" s="23">
        <v>38900</v>
      </c>
      <c r="N42" s="22">
        <v>122634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3.5" customHeight="1" outlineLevel="1" x14ac:dyDescent="0.3">
      <c r="A43" s="44" t="s">
        <v>157</v>
      </c>
      <c r="B43" s="44" t="s">
        <v>1</v>
      </c>
      <c r="C43" s="23">
        <v>1153770</v>
      </c>
      <c r="D43" s="22">
        <v>663392</v>
      </c>
      <c r="E43" s="23">
        <v>199060</v>
      </c>
      <c r="F43" s="22">
        <v>441886</v>
      </c>
      <c r="G43" s="23">
        <v>22446</v>
      </c>
      <c r="H43" s="22">
        <v>57838</v>
      </c>
      <c r="I43" s="23">
        <v>97771</v>
      </c>
      <c r="J43" s="22">
        <v>54105</v>
      </c>
      <c r="K43" s="23">
        <v>280663</v>
      </c>
      <c r="L43" s="22">
        <v>184652</v>
      </c>
      <c r="M43" s="23">
        <v>37820</v>
      </c>
      <c r="N43" s="22">
        <v>58191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20.100000000000001" customHeight="1" x14ac:dyDescent="0.3">
      <c r="A44" s="51" t="s">
        <v>158</v>
      </c>
      <c r="B44" s="51" t="s">
        <v>1</v>
      </c>
      <c r="C44" s="55" t="s">
        <v>1</v>
      </c>
      <c r="D44" s="54" t="s">
        <v>1</v>
      </c>
      <c r="E44" s="55" t="s">
        <v>1</v>
      </c>
      <c r="F44" s="54" t="s">
        <v>1</v>
      </c>
      <c r="G44" s="55" t="s">
        <v>1</v>
      </c>
      <c r="H44" s="54" t="s">
        <v>1</v>
      </c>
      <c r="I44" s="55" t="s">
        <v>1</v>
      </c>
      <c r="J44" s="54" t="s">
        <v>1</v>
      </c>
      <c r="K44" s="55" t="s">
        <v>1</v>
      </c>
      <c r="L44" s="54" t="s">
        <v>1</v>
      </c>
      <c r="M44" s="55" t="s">
        <v>1</v>
      </c>
      <c r="N44" s="54" t="s">
        <v>1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outlineLevel="1" x14ac:dyDescent="0.3">
      <c r="A45" s="44" t="s">
        <v>159</v>
      </c>
      <c r="B45" s="44" t="s">
        <v>1</v>
      </c>
      <c r="C45" s="23">
        <v>301591</v>
      </c>
      <c r="D45" s="22">
        <v>101180</v>
      </c>
      <c r="E45" s="23">
        <v>20558</v>
      </c>
      <c r="F45" s="22">
        <v>53574</v>
      </c>
      <c r="G45" s="23">
        <v>27048</v>
      </c>
      <c r="H45" s="22">
        <v>22975</v>
      </c>
      <c r="I45" s="23">
        <v>125742</v>
      </c>
      <c r="J45" s="22">
        <v>4646</v>
      </c>
      <c r="K45" s="23">
        <v>47047</v>
      </c>
      <c r="L45" s="22">
        <v>17466</v>
      </c>
      <c r="M45" s="23">
        <v>4105</v>
      </c>
      <c r="N45" s="22">
        <v>25476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3.5" customHeight="1" outlineLevel="1" x14ac:dyDescent="0.3">
      <c r="A46" s="44" t="s">
        <v>160</v>
      </c>
      <c r="B46" s="44" t="s">
        <v>1</v>
      </c>
      <c r="C46" s="23">
        <v>175194</v>
      </c>
      <c r="D46" s="22">
        <v>96211</v>
      </c>
      <c r="E46" s="23">
        <v>19934</v>
      </c>
      <c r="F46" s="22">
        <v>73013</v>
      </c>
      <c r="G46" s="23">
        <v>3264</v>
      </c>
      <c r="H46" s="22">
        <v>16420</v>
      </c>
      <c r="I46" s="23">
        <v>20428</v>
      </c>
      <c r="J46" s="22">
        <v>4476</v>
      </c>
      <c r="K46" s="23">
        <v>37659</v>
      </c>
      <c r="L46" s="22">
        <v>9357</v>
      </c>
      <c r="M46" s="23">
        <v>4095</v>
      </c>
      <c r="N46" s="22">
        <v>24208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3.5" customHeight="1" outlineLevel="1" x14ac:dyDescent="0.3">
      <c r="A47" s="44" t="s">
        <v>161</v>
      </c>
      <c r="B47" s="44" t="s">
        <v>1</v>
      </c>
      <c r="C47" s="23">
        <v>171416</v>
      </c>
      <c r="D47" s="22">
        <v>112799</v>
      </c>
      <c r="E47" s="23">
        <v>12028</v>
      </c>
      <c r="F47" s="22">
        <v>98764</v>
      </c>
      <c r="G47" s="23">
        <v>2007</v>
      </c>
      <c r="H47" s="22">
        <v>9753</v>
      </c>
      <c r="I47" s="23">
        <v>12976</v>
      </c>
      <c r="J47" s="22">
        <v>4135</v>
      </c>
      <c r="K47" s="23">
        <v>31753</v>
      </c>
      <c r="L47" s="22">
        <v>13349</v>
      </c>
      <c r="M47" s="23">
        <v>3216</v>
      </c>
      <c r="N47" s="22">
        <v>15188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3.5" customHeight="1" outlineLevel="1" x14ac:dyDescent="0.3">
      <c r="A48" s="44" t="s">
        <v>162</v>
      </c>
      <c r="B48" s="44" t="s">
        <v>1</v>
      </c>
      <c r="C48" s="23">
        <v>378328</v>
      </c>
      <c r="D48" s="22">
        <v>207729</v>
      </c>
      <c r="E48" s="23">
        <v>35517</v>
      </c>
      <c r="F48" s="22">
        <v>164818</v>
      </c>
      <c r="G48" s="23">
        <v>7394</v>
      </c>
      <c r="H48" s="22">
        <v>17519</v>
      </c>
      <c r="I48" s="23">
        <v>31420</v>
      </c>
      <c r="J48" s="22">
        <v>8063</v>
      </c>
      <c r="K48" s="23">
        <v>113597</v>
      </c>
      <c r="L48" s="22">
        <v>44407</v>
      </c>
      <c r="M48" s="23">
        <v>10246</v>
      </c>
      <c r="N48" s="22">
        <v>58945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3.5" customHeight="1" outlineLevel="1" x14ac:dyDescent="0.3">
      <c r="A49" s="44" t="s">
        <v>163</v>
      </c>
      <c r="B49" s="44" t="s">
        <v>1</v>
      </c>
      <c r="C49" s="23">
        <v>486201</v>
      </c>
      <c r="D49" s="22">
        <v>274736</v>
      </c>
      <c r="E49" s="23">
        <v>65562</v>
      </c>
      <c r="F49" s="22">
        <v>202482</v>
      </c>
      <c r="G49" s="23">
        <v>6692</v>
      </c>
      <c r="H49" s="22">
        <v>22543</v>
      </c>
      <c r="I49" s="23">
        <v>38266</v>
      </c>
      <c r="J49" s="22">
        <v>12334</v>
      </c>
      <c r="K49" s="23">
        <v>138323</v>
      </c>
      <c r="L49" s="22">
        <v>77584</v>
      </c>
      <c r="M49" s="23">
        <v>9220</v>
      </c>
      <c r="N49" s="22">
        <v>51519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3.5" customHeight="1" outlineLevel="1" x14ac:dyDescent="0.3">
      <c r="A50" s="44" t="s">
        <v>164</v>
      </c>
      <c r="B50" s="44" t="s">
        <v>1</v>
      </c>
      <c r="C50" s="23">
        <v>595326</v>
      </c>
      <c r="D50" s="22">
        <v>356716</v>
      </c>
      <c r="E50" s="23">
        <v>76272</v>
      </c>
      <c r="F50" s="22">
        <v>273216</v>
      </c>
      <c r="G50" s="23">
        <v>7229</v>
      </c>
      <c r="H50" s="22">
        <v>29704</v>
      </c>
      <c r="I50" s="23">
        <v>41218</v>
      </c>
      <c r="J50" s="22">
        <v>19026</v>
      </c>
      <c r="K50" s="23">
        <v>148662</v>
      </c>
      <c r="L50" s="22">
        <v>73997</v>
      </c>
      <c r="M50" s="23">
        <v>21948</v>
      </c>
      <c r="N50" s="22">
        <v>52717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3.5" customHeight="1" outlineLevel="1" x14ac:dyDescent="0.3">
      <c r="A51" s="44" t="s">
        <v>165</v>
      </c>
      <c r="B51" s="44" t="s">
        <v>1</v>
      </c>
      <c r="C51" s="23">
        <v>1038527</v>
      </c>
      <c r="D51" s="22">
        <v>516558</v>
      </c>
      <c r="E51" s="23">
        <v>132939</v>
      </c>
      <c r="F51" s="22">
        <v>377401</v>
      </c>
      <c r="G51" s="23">
        <v>6218</v>
      </c>
      <c r="H51" s="22">
        <v>30876</v>
      </c>
      <c r="I51" s="23">
        <v>43031</v>
      </c>
      <c r="J51" s="22">
        <v>17416</v>
      </c>
      <c r="K51" s="23">
        <v>430646</v>
      </c>
      <c r="L51" s="22">
        <v>281577</v>
      </c>
      <c r="M51" s="23">
        <v>24131</v>
      </c>
      <c r="N51" s="22">
        <v>124938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3.5" customHeight="1" outlineLevel="1" x14ac:dyDescent="0.3">
      <c r="A52" s="44" t="s">
        <v>166</v>
      </c>
      <c r="B52" s="44" t="s">
        <v>1</v>
      </c>
      <c r="C52" s="23">
        <v>1658391</v>
      </c>
      <c r="D52" s="22">
        <v>919772</v>
      </c>
      <c r="E52" s="23">
        <v>188100</v>
      </c>
      <c r="F52" s="22">
        <v>697776</v>
      </c>
      <c r="G52" s="23">
        <v>33896</v>
      </c>
      <c r="H52" s="22">
        <v>51610</v>
      </c>
      <c r="I52" s="23">
        <v>94576</v>
      </c>
      <c r="J52" s="22">
        <v>154088</v>
      </c>
      <c r="K52" s="23">
        <v>438344</v>
      </c>
      <c r="L52" s="22">
        <v>285353</v>
      </c>
      <c r="M52" s="23">
        <v>33321</v>
      </c>
      <c r="N52" s="22">
        <v>119670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3.5" customHeight="1" outlineLevel="1" x14ac:dyDescent="0.3">
      <c r="A53" s="44" t="s">
        <v>167</v>
      </c>
      <c r="B53" s="44" t="s">
        <v>1</v>
      </c>
      <c r="C53" s="23">
        <v>2061931</v>
      </c>
      <c r="D53" s="22">
        <v>686822</v>
      </c>
      <c r="E53" s="23">
        <v>178008</v>
      </c>
      <c r="F53" s="22">
        <v>498963</v>
      </c>
      <c r="G53" s="23">
        <v>9851</v>
      </c>
      <c r="H53" s="22">
        <v>128667</v>
      </c>
      <c r="I53" s="23">
        <v>134334</v>
      </c>
      <c r="J53" s="22">
        <v>40326</v>
      </c>
      <c r="K53" s="23">
        <v>1071783</v>
      </c>
      <c r="L53" s="22">
        <v>736145</v>
      </c>
      <c r="M53" s="23">
        <v>191707</v>
      </c>
      <c r="N53" s="22">
        <v>143931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3.5" customHeight="1" outlineLevel="1" x14ac:dyDescent="0.3">
      <c r="A54" s="44" t="s">
        <v>168</v>
      </c>
      <c r="B54" s="44" t="s">
        <v>1</v>
      </c>
      <c r="C54" s="23">
        <v>15826815</v>
      </c>
      <c r="D54" s="22">
        <v>10989298</v>
      </c>
      <c r="E54" s="23">
        <v>4356238</v>
      </c>
      <c r="F54" s="22">
        <v>6608226</v>
      </c>
      <c r="G54" s="23">
        <v>24834</v>
      </c>
      <c r="H54" s="22">
        <v>517522</v>
      </c>
      <c r="I54" s="23">
        <v>681508</v>
      </c>
      <c r="J54" s="22">
        <v>166708</v>
      </c>
      <c r="K54" s="23">
        <v>3471780</v>
      </c>
      <c r="L54" s="22">
        <v>1203793</v>
      </c>
      <c r="M54" s="23">
        <v>377564</v>
      </c>
      <c r="N54" s="22">
        <v>1890423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20.100000000000001" customHeight="1" x14ac:dyDescent="0.3">
      <c r="A55" s="56" t="s">
        <v>4</v>
      </c>
      <c r="B55" s="56" t="s">
        <v>1</v>
      </c>
      <c r="C55" s="27">
        <v>22693721</v>
      </c>
      <c r="D55" s="27">
        <v>14261822</v>
      </c>
      <c r="E55" s="27">
        <v>5085156</v>
      </c>
      <c r="F55" s="27">
        <v>9048232</v>
      </c>
      <c r="G55" s="27">
        <v>128434</v>
      </c>
      <c r="H55" s="27">
        <v>847588</v>
      </c>
      <c r="I55" s="27">
        <v>1223500</v>
      </c>
      <c r="J55" s="27">
        <v>431216</v>
      </c>
      <c r="K55" s="27">
        <v>5929594</v>
      </c>
      <c r="L55" s="27">
        <v>2743028</v>
      </c>
      <c r="M55" s="27">
        <v>679551</v>
      </c>
      <c r="N55" s="27">
        <v>2507015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4.5" customHeight="1" x14ac:dyDescent="0.3">
      <c r="A56" s="57" t="s">
        <v>1</v>
      </c>
      <c r="B56" s="57" t="s">
        <v>1</v>
      </c>
      <c r="C56" s="12" t="s">
        <v>1</v>
      </c>
      <c r="D56" s="12" t="s">
        <v>1</v>
      </c>
      <c r="E56" s="12" t="s">
        <v>1</v>
      </c>
      <c r="F56" s="12" t="s">
        <v>1</v>
      </c>
      <c r="G56" s="12" t="s">
        <v>1</v>
      </c>
      <c r="H56" s="12" t="s">
        <v>1</v>
      </c>
      <c r="I56" s="12" t="s">
        <v>1</v>
      </c>
      <c r="J56" s="12" t="s">
        <v>1</v>
      </c>
      <c r="K56" s="12" t="s">
        <v>1</v>
      </c>
      <c r="L56" s="12" t="s">
        <v>1</v>
      </c>
      <c r="M56" s="12" t="s">
        <v>1</v>
      </c>
      <c r="N56" s="12" t="s">
        <v>1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4.5" customHeight="1" x14ac:dyDescent="0.3">
      <c r="A57" s="47" t="s">
        <v>1</v>
      </c>
      <c r="B57" s="47" t="s">
        <v>1</v>
      </c>
      <c r="C57" s="47" t="s">
        <v>1</v>
      </c>
      <c r="D57" s="47" t="s">
        <v>1</v>
      </c>
      <c r="E57" s="47" t="s">
        <v>1</v>
      </c>
      <c r="F57" s="47" t="s">
        <v>1</v>
      </c>
      <c r="G57" s="47" t="s">
        <v>1</v>
      </c>
      <c r="H57" s="47" t="s">
        <v>1</v>
      </c>
      <c r="I57" s="47" t="s">
        <v>1</v>
      </c>
      <c r="J57" s="47" t="s">
        <v>1</v>
      </c>
      <c r="K57" s="47" t="s">
        <v>1</v>
      </c>
      <c r="L57" s="47" t="s">
        <v>1</v>
      </c>
      <c r="M57" s="47" t="s">
        <v>1</v>
      </c>
      <c r="N57" s="47" t="s">
        <v>1</v>
      </c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 spans="1:27" ht="13.5" customHeight="1" x14ac:dyDescent="0.3">
      <c r="A58" s="49" t="s">
        <v>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9" t="s">
        <v>1</v>
      </c>
      <c r="M58" s="49" t="s">
        <v>1</v>
      </c>
      <c r="N58" s="49" t="s">
        <v>1</v>
      </c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spans="1:27" ht="13.5" customHeight="1" x14ac:dyDescent="0.3">
      <c r="A59" s="49" t="s">
        <v>169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9" t="s">
        <v>1</v>
      </c>
      <c r="M59" s="49" t="s">
        <v>1</v>
      </c>
      <c r="N59" s="49" t="s">
        <v>1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 spans="1:27" ht="13.5" customHeight="1" x14ac:dyDescent="0.3">
      <c r="A60" s="49" t="s">
        <v>170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9" t="s">
        <v>1</v>
      </c>
      <c r="M60" s="49" t="s">
        <v>1</v>
      </c>
      <c r="N60" s="49" t="s">
        <v>1</v>
      </c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spans="1:27" ht="13.5" customHeight="1" x14ac:dyDescent="0.3">
      <c r="A61" s="49" t="s">
        <v>247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9" t="s">
        <v>1</v>
      </c>
      <c r="M61" s="49" t="s">
        <v>1</v>
      </c>
      <c r="N61" s="49" t="s">
        <v>1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 spans="1:27" ht="13.5" customHeight="1" x14ac:dyDescent="0.3">
      <c r="A62" s="49" t="s">
        <v>22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9" t="s">
        <v>1</v>
      </c>
      <c r="M62" s="49" t="s">
        <v>1</v>
      </c>
      <c r="N62" s="49" t="s">
        <v>1</v>
      </c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 spans="1:27" ht="13.5" customHeight="1" x14ac:dyDescent="0.3">
      <c r="A63" s="49" t="s">
        <v>37</v>
      </c>
      <c r="B63" s="49" t="s">
        <v>1</v>
      </c>
      <c r="C63" s="49" t="s">
        <v>1</v>
      </c>
      <c r="D63" s="49" t="s">
        <v>1</v>
      </c>
      <c r="E63" s="49" t="s">
        <v>1</v>
      </c>
      <c r="F63" s="49" t="s">
        <v>1</v>
      </c>
      <c r="G63" s="49" t="s">
        <v>1</v>
      </c>
      <c r="H63" s="49" t="s">
        <v>1</v>
      </c>
      <c r="I63" s="49" t="s">
        <v>1</v>
      </c>
      <c r="J63" s="49" t="s">
        <v>1</v>
      </c>
      <c r="K63" s="49" t="s">
        <v>1</v>
      </c>
      <c r="L63" s="49" t="s">
        <v>1</v>
      </c>
      <c r="M63" s="49" t="s">
        <v>1</v>
      </c>
      <c r="N63" s="49" t="s">
        <v>1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</sheetData>
  <mergeCells count="40">
    <mergeCell ref="A62:AA62"/>
    <mergeCell ref="A63:AA63"/>
    <mergeCell ref="A57:AA57"/>
    <mergeCell ref="A58:AA58"/>
    <mergeCell ref="A59:AA59"/>
    <mergeCell ref="A60:AA60"/>
    <mergeCell ref="A61:AA61"/>
    <mergeCell ref="A55:B55"/>
    <mergeCell ref="A56:B56"/>
    <mergeCell ref="A1:N1"/>
    <mergeCell ref="A2:B6"/>
    <mergeCell ref="C2:N2"/>
    <mergeCell ref="C3:C5"/>
    <mergeCell ref="D3:J3"/>
    <mergeCell ref="K3:N3"/>
    <mergeCell ref="D4:D5"/>
    <mergeCell ref="E4:G4"/>
    <mergeCell ref="H4:H5"/>
    <mergeCell ref="I4:I5"/>
    <mergeCell ref="J4:J5"/>
    <mergeCell ref="K4:K5"/>
    <mergeCell ref="L4:N4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7:N7"/>
    <mergeCell ref="A38:N38"/>
    <mergeCell ref="A44:N44"/>
    <mergeCell ref="A39:B39"/>
    <mergeCell ref="A40:B40"/>
    <mergeCell ref="A41:B41"/>
    <mergeCell ref="A42:B42"/>
    <mergeCell ref="A43:B43"/>
  </mergeCells>
  <pageMargins left="0.7" right="0.7" top="0.75" bottom="0.75" header="0.3" footer="0.3"/>
  <pageSetup paperSize="9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A62"/>
  <sheetViews>
    <sheetView showGridLines="0" zoomScaleNormal="100" workbookViewId="0">
      <pane ySplit="5" topLeftCell="A6" activePane="bottomLeft" state="frozen"/>
      <selection pane="bottomLeft" sqref="A1:N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3" width="11.140625" customWidth="1"/>
    <col min="4" max="4" width="11.140625" customWidth="1" outlineLevel="1"/>
    <col min="5" max="5" width="7.140625" customWidth="1" outlineLevel="1"/>
    <col min="6" max="6" width="11.140625" customWidth="1"/>
    <col min="7" max="7" width="11.140625" customWidth="1" outlineLevel="1"/>
    <col min="8" max="8" width="7.140625" customWidth="1" outlineLevel="1"/>
    <col min="9" max="9" width="11.140625" customWidth="1"/>
    <col min="10" max="10" width="11.140625" customWidth="1" outlineLevel="1"/>
    <col min="11" max="11" width="7.140625" customWidth="1" outlineLevel="1"/>
    <col min="12" max="12" width="11.140625" customWidth="1"/>
    <col min="13" max="13" width="11.140625" customWidth="1" outlineLevel="1"/>
    <col min="14" max="14" width="7.140625" customWidth="1" outlineLevel="1"/>
  </cols>
  <sheetData>
    <row r="1" spans="1:27" ht="20.100000000000001" customHeight="1" x14ac:dyDescent="0.3">
      <c r="A1" s="46" t="s">
        <v>369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0.100000000000001" customHeight="1" x14ac:dyDescent="0.3">
      <c r="A2" s="52" t="s">
        <v>361</v>
      </c>
      <c r="B2" s="52" t="s">
        <v>1</v>
      </c>
      <c r="C2" s="48" t="s">
        <v>28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48" t="s">
        <v>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5.1" customHeight="1" x14ac:dyDescent="0.3">
      <c r="A3" s="52" t="s">
        <v>140</v>
      </c>
      <c r="B3" s="52" t="s">
        <v>1</v>
      </c>
      <c r="C3" s="48" t="s">
        <v>4</v>
      </c>
      <c r="D3" s="48" t="s">
        <v>1</v>
      </c>
      <c r="E3" s="48" t="s">
        <v>1</v>
      </c>
      <c r="F3" s="48" t="s">
        <v>258</v>
      </c>
      <c r="G3" s="48" t="s">
        <v>1</v>
      </c>
      <c r="H3" s="48" t="s">
        <v>1</v>
      </c>
      <c r="I3" s="48" t="s">
        <v>259</v>
      </c>
      <c r="J3" s="48" t="s">
        <v>1</v>
      </c>
      <c r="K3" s="48" t="s">
        <v>1</v>
      </c>
      <c r="L3" s="48" t="s">
        <v>260</v>
      </c>
      <c r="M3" s="48" t="s">
        <v>1</v>
      </c>
      <c r="N3" s="48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5.1" customHeight="1" x14ac:dyDescent="0.3">
      <c r="A4" s="52" t="s">
        <v>144</v>
      </c>
      <c r="B4" s="52" t="s">
        <v>1</v>
      </c>
      <c r="C4" s="13" t="s">
        <v>261</v>
      </c>
      <c r="D4" s="50" t="s">
        <v>262</v>
      </c>
      <c r="E4" s="50" t="s">
        <v>1</v>
      </c>
      <c r="F4" s="13" t="s">
        <v>261</v>
      </c>
      <c r="G4" s="50" t="s">
        <v>262</v>
      </c>
      <c r="H4" s="50" t="s">
        <v>1</v>
      </c>
      <c r="I4" s="13" t="s">
        <v>261</v>
      </c>
      <c r="J4" s="50" t="s">
        <v>262</v>
      </c>
      <c r="K4" s="50" t="s">
        <v>1</v>
      </c>
      <c r="L4" s="13" t="s">
        <v>261</v>
      </c>
      <c r="M4" s="50" t="s">
        <v>262</v>
      </c>
      <c r="N4" s="50" t="s">
        <v>1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0.100000000000001" customHeight="1" x14ac:dyDescent="0.3">
      <c r="A5" s="52" t="s">
        <v>1</v>
      </c>
      <c r="B5" s="52" t="s">
        <v>1</v>
      </c>
      <c r="C5" s="14" t="s">
        <v>30</v>
      </c>
      <c r="D5" s="14" t="s">
        <v>30</v>
      </c>
      <c r="E5" s="14" t="s">
        <v>16</v>
      </c>
      <c r="F5" s="14" t="s">
        <v>30</v>
      </c>
      <c r="G5" s="14" t="s">
        <v>30</v>
      </c>
      <c r="H5" s="14" t="s">
        <v>16</v>
      </c>
      <c r="I5" s="14" t="s">
        <v>30</v>
      </c>
      <c r="J5" s="14" t="s">
        <v>30</v>
      </c>
      <c r="K5" s="14" t="s">
        <v>16</v>
      </c>
      <c r="L5" s="14" t="s">
        <v>30</v>
      </c>
      <c r="M5" s="14" t="s">
        <v>30</v>
      </c>
      <c r="N5" s="14" t="s">
        <v>16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47" t="s">
        <v>1</v>
      </c>
      <c r="K6" s="47" t="s">
        <v>1</v>
      </c>
      <c r="L6" s="47" t="s">
        <v>1</v>
      </c>
      <c r="M6" s="47" t="s">
        <v>1</v>
      </c>
      <c r="N6" s="47" t="s">
        <v>1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3.5" customHeight="1" outlineLevel="1" x14ac:dyDescent="0.3">
      <c r="A7" s="3" t="s">
        <v>44</v>
      </c>
      <c r="B7" s="3" t="s">
        <v>45</v>
      </c>
      <c r="C7" s="23">
        <v>1567</v>
      </c>
      <c r="D7" s="20">
        <v>820</v>
      </c>
      <c r="E7" s="32">
        <v>52.3</v>
      </c>
      <c r="F7" s="21">
        <v>293</v>
      </c>
      <c r="G7" s="20">
        <v>126</v>
      </c>
      <c r="H7" s="32">
        <v>43</v>
      </c>
      <c r="I7" s="21">
        <v>892</v>
      </c>
      <c r="J7" s="20">
        <v>489</v>
      </c>
      <c r="K7" s="32">
        <v>54.8</v>
      </c>
      <c r="L7" s="21">
        <v>382</v>
      </c>
      <c r="M7" s="20">
        <v>206</v>
      </c>
      <c r="N7" s="32">
        <v>53.9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outlineLevel="1" x14ac:dyDescent="0.3">
      <c r="A8" s="3" t="s">
        <v>46</v>
      </c>
      <c r="B8" s="3" t="s">
        <v>47</v>
      </c>
      <c r="C8" s="21">
        <v>208</v>
      </c>
      <c r="D8" s="20">
        <v>65</v>
      </c>
      <c r="E8" s="32">
        <v>31.3</v>
      </c>
      <c r="F8" s="21">
        <v>82</v>
      </c>
      <c r="G8" s="20">
        <v>18</v>
      </c>
      <c r="H8" s="32">
        <v>22</v>
      </c>
      <c r="I8" s="21">
        <v>108</v>
      </c>
      <c r="J8" s="20">
        <v>35</v>
      </c>
      <c r="K8" s="32">
        <v>32.4</v>
      </c>
      <c r="L8" s="21">
        <v>19</v>
      </c>
      <c r="M8" s="20">
        <v>12</v>
      </c>
      <c r="N8" s="32">
        <v>63.2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3.5" customHeight="1" outlineLevel="1" x14ac:dyDescent="0.3">
      <c r="A9" s="3" t="s">
        <v>53</v>
      </c>
      <c r="B9" s="3" t="s">
        <v>54</v>
      </c>
      <c r="C9" s="23">
        <v>375006</v>
      </c>
      <c r="D9" s="22">
        <v>63336</v>
      </c>
      <c r="E9" s="32">
        <v>16.899999999999999</v>
      </c>
      <c r="F9" s="23">
        <v>219150</v>
      </c>
      <c r="G9" s="22">
        <v>28385</v>
      </c>
      <c r="H9" s="32">
        <v>13</v>
      </c>
      <c r="I9" s="23">
        <v>108418</v>
      </c>
      <c r="J9" s="22">
        <v>22303</v>
      </c>
      <c r="K9" s="32">
        <v>20.6</v>
      </c>
      <c r="L9" s="23">
        <v>47438</v>
      </c>
      <c r="M9" s="22">
        <v>12649</v>
      </c>
      <c r="N9" s="32">
        <v>26.7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outlineLevel="1" x14ac:dyDescent="0.3">
      <c r="A10" s="3" t="s">
        <v>55</v>
      </c>
      <c r="B10" s="3" t="s">
        <v>56</v>
      </c>
      <c r="C10" s="23">
        <v>2749</v>
      </c>
      <c r="D10" s="22">
        <v>1327</v>
      </c>
      <c r="E10" s="32">
        <v>48.3</v>
      </c>
      <c r="F10" s="23">
        <v>1487</v>
      </c>
      <c r="G10" s="20">
        <v>771</v>
      </c>
      <c r="H10" s="32">
        <v>51.8</v>
      </c>
      <c r="I10" s="23">
        <v>1065</v>
      </c>
      <c r="J10" s="20">
        <v>423</v>
      </c>
      <c r="K10" s="32">
        <v>39.700000000000003</v>
      </c>
      <c r="L10" s="21">
        <v>197</v>
      </c>
      <c r="M10" s="20">
        <v>133</v>
      </c>
      <c r="N10" s="32">
        <v>67.5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3.5" customHeight="1" outlineLevel="1" x14ac:dyDescent="0.3">
      <c r="A11" s="3" t="s">
        <v>59</v>
      </c>
      <c r="B11" s="3" t="s">
        <v>60</v>
      </c>
      <c r="C11" s="23">
        <v>1285</v>
      </c>
      <c r="D11" s="20">
        <v>703</v>
      </c>
      <c r="E11" s="32">
        <v>54.7</v>
      </c>
      <c r="F11" s="21">
        <v>519</v>
      </c>
      <c r="G11" s="20">
        <v>268</v>
      </c>
      <c r="H11" s="32">
        <v>51.6</v>
      </c>
      <c r="I11" s="21">
        <v>625</v>
      </c>
      <c r="J11" s="20">
        <v>349</v>
      </c>
      <c r="K11" s="32">
        <v>55.8</v>
      </c>
      <c r="L11" s="21">
        <v>140</v>
      </c>
      <c r="M11" s="20">
        <v>86</v>
      </c>
      <c r="N11" s="32">
        <v>61.4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3.5" customHeight="1" outlineLevel="1" x14ac:dyDescent="0.3">
      <c r="A12" s="3" t="s">
        <v>63</v>
      </c>
      <c r="B12" s="3" t="s">
        <v>64</v>
      </c>
      <c r="C12" s="23">
        <v>1724</v>
      </c>
      <c r="D12" s="20">
        <v>405</v>
      </c>
      <c r="E12" s="32">
        <v>23.5</v>
      </c>
      <c r="F12" s="21">
        <v>832</v>
      </c>
      <c r="G12" s="20">
        <v>123</v>
      </c>
      <c r="H12" s="32">
        <v>14.8</v>
      </c>
      <c r="I12" s="21">
        <v>807</v>
      </c>
      <c r="J12" s="20">
        <v>223</v>
      </c>
      <c r="K12" s="32">
        <v>27.6</v>
      </c>
      <c r="L12" s="21">
        <v>84</v>
      </c>
      <c r="M12" s="20">
        <v>59</v>
      </c>
      <c r="N12" s="32">
        <v>70.2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3.5" customHeight="1" outlineLevel="1" x14ac:dyDescent="0.3">
      <c r="A13" s="3" t="s">
        <v>65</v>
      </c>
      <c r="B13" s="3" t="s">
        <v>66</v>
      </c>
      <c r="C13" s="21">
        <v>436</v>
      </c>
      <c r="D13" s="20">
        <v>155</v>
      </c>
      <c r="E13" s="32">
        <v>35.6</v>
      </c>
      <c r="F13" s="21">
        <v>197</v>
      </c>
      <c r="G13" s="20">
        <v>62</v>
      </c>
      <c r="H13" s="32">
        <v>31.5</v>
      </c>
      <c r="I13" s="21">
        <v>220</v>
      </c>
      <c r="J13" s="20">
        <v>75</v>
      </c>
      <c r="K13" s="32">
        <v>34.1</v>
      </c>
      <c r="L13" s="21">
        <v>19</v>
      </c>
      <c r="M13" s="20">
        <v>18</v>
      </c>
      <c r="N13" s="32">
        <v>94.7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3.5" customHeight="1" outlineLevel="1" x14ac:dyDescent="0.3">
      <c r="A14" s="3" t="s">
        <v>67</v>
      </c>
      <c r="B14" s="3" t="s">
        <v>68</v>
      </c>
      <c r="C14" s="23">
        <v>23088</v>
      </c>
      <c r="D14" s="22">
        <v>8453</v>
      </c>
      <c r="E14" s="32">
        <v>36.6</v>
      </c>
      <c r="F14" s="23">
        <v>9348</v>
      </c>
      <c r="G14" s="22">
        <v>2633</v>
      </c>
      <c r="H14" s="32">
        <v>28.2</v>
      </c>
      <c r="I14" s="23">
        <v>8602</v>
      </c>
      <c r="J14" s="22">
        <v>3559</v>
      </c>
      <c r="K14" s="32">
        <v>41.4</v>
      </c>
      <c r="L14" s="23">
        <v>5137</v>
      </c>
      <c r="M14" s="22">
        <v>2262</v>
      </c>
      <c r="N14" s="32">
        <v>44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3.5" customHeight="1" outlineLevel="1" x14ac:dyDescent="0.3">
      <c r="A15" s="3" t="s">
        <v>69</v>
      </c>
      <c r="B15" s="3" t="s">
        <v>70</v>
      </c>
      <c r="C15" s="23">
        <v>21800</v>
      </c>
      <c r="D15" s="22">
        <v>11201</v>
      </c>
      <c r="E15" s="32">
        <v>51.4</v>
      </c>
      <c r="F15" s="23">
        <v>10169</v>
      </c>
      <c r="G15" s="22">
        <v>4668</v>
      </c>
      <c r="H15" s="32">
        <v>45.9</v>
      </c>
      <c r="I15" s="23">
        <v>7829</v>
      </c>
      <c r="J15" s="22">
        <v>4334</v>
      </c>
      <c r="K15" s="32">
        <v>55.4</v>
      </c>
      <c r="L15" s="23">
        <v>3801</v>
      </c>
      <c r="M15" s="22">
        <v>2199</v>
      </c>
      <c r="N15" s="32">
        <v>57.9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3.5" customHeight="1" outlineLevel="1" x14ac:dyDescent="0.3">
      <c r="A16" s="3" t="s">
        <v>71</v>
      </c>
      <c r="B16" s="3" t="s">
        <v>72</v>
      </c>
      <c r="C16" s="23">
        <v>9166</v>
      </c>
      <c r="D16" s="22">
        <v>1927</v>
      </c>
      <c r="E16" s="32">
        <v>21</v>
      </c>
      <c r="F16" s="23">
        <v>3759</v>
      </c>
      <c r="G16" s="20">
        <v>657</v>
      </c>
      <c r="H16" s="32">
        <v>17.5</v>
      </c>
      <c r="I16" s="23">
        <v>4016</v>
      </c>
      <c r="J16" s="20">
        <v>846</v>
      </c>
      <c r="K16" s="32">
        <v>21.1</v>
      </c>
      <c r="L16" s="23">
        <v>1391</v>
      </c>
      <c r="M16" s="20">
        <v>423</v>
      </c>
      <c r="N16" s="32">
        <v>30.4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3.5" customHeight="1" outlineLevel="1" x14ac:dyDescent="0.3">
      <c r="A17" s="3" t="s">
        <v>73</v>
      </c>
      <c r="B17" s="3" t="s">
        <v>74</v>
      </c>
      <c r="C17" s="23">
        <v>2949</v>
      </c>
      <c r="D17" s="20">
        <v>685</v>
      </c>
      <c r="E17" s="32">
        <v>23.2</v>
      </c>
      <c r="F17" s="23">
        <v>1424</v>
      </c>
      <c r="G17" s="20">
        <v>295</v>
      </c>
      <c r="H17" s="32">
        <v>20.7</v>
      </c>
      <c r="I17" s="23">
        <v>1220</v>
      </c>
      <c r="J17" s="20">
        <v>288</v>
      </c>
      <c r="K17" s="32">
        <v>23.6</v>
      </c>
      <c r="L17" s="21">
        <v>304</v>
      </c>
      <c r="M17" s="20">
        <v>103</v>
      </c>
      <c r="N17" s="32">
        <v>33.9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3.5" customHeight="1" outlineLevel="1" x14ac:dyDescent="0.3">
      <c r="A18" s="3" t="s">
        <v>76</v>
      </c>
      <c r="B18" s="3" t="s">
        <v>77</v>
      </c>
      <c r="C18" s="23">
        <v>4469</v>
      </c>
      <c r="D18" s="20">
        <v>931</v>
      </c>
      <c r="E18" s="32">
        <v>20.8</v>
      </c>
      <c r="F18" s="23">
        <v>1852</v>
      </c>
      <c r="G18" s="20">
        <v>296</v>
      </c>
      <c r="H18" s="32">
        <v>16</v>
      </c>
      <c r="I18" s="23">
        <v>2072</v>
      </c>
      <c r="J18" s="20">
        <v>417</v>
      </c>
      <c r="K18" s="32">
        <v>20.100000000000001</v>
      </c>
      <c r="L18" s="21">
        <v>545</v>
      </c>
      <c r="M18" s="20">
        <v>219</v>
      </c>
      <c r="N18" s="32">
        <v>40.200000000000003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3.5" customHeight="1" outlineLevel="1" x14ac:dyDescent="0.3">
      <c r="A19" s="3" t="s">
        <v>78</v>
      </c>
      <c r="B19" s="3" t="s">
        <v>79</v>
      </c>
      <c r="C19" s="23">
        <v>8478</v>
      </c>
      <c r="D19" s="22">
        <v>1439</v>
      </c>
      <c r="E19" s="32">
        <v>17</v>
      </c>
      <c r="F19" s="23">
        <v>3244</v>
      </c>
      <c r="G19" s="20">
        <v>438</v>
      </c>
      <c r="H19" s="32">
        <v>13.5</v>
      </c>
      <c r="I19" s="23">
        <v>4350</v>
      </c>
      <c r="J19" s="20">
        <v>721</v>
      </c>
      <c r="K19" s="32">
        <v>16.600000000000001</v>
      </c>
      <c r="L19" s="21">
        <v>883</v>
      </c>
      <c r="M19" s="20">
        <v>280</v>
      </c>
      <c r="N19" s="32">
        <v>31.7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3.5" customHeight="1" outlineLevel="1" x14ac:dyDescent="0.3">
      <c r="A20" s="3" t="s">
        <v>80</v>
      </c>
      <c r="B20" s="3" t="s">
        <v>81</v>
      </c>
      <c r="C20" s="23">
        <v>59840</v>
      </c>
      <c r="D20" s="22">
        <v>6773</v>
      </c>
      <c r="E20" s="32">
        <v>11.3</v>
      </c>
      <c r="F20" s="23">
        <v>39478</v>
      </c>
      <c r="G20" s="22">
        <v>3887</v>
      </c>
      <c r="H20" s="32">
        <v>9.8000000000000007</v>
      </c>
      <c r="I20" s="23">
        <v>16029</v>
      </c>
      <c r="J20" s="22">
        <v>1997</v>
      </c>
      <c r="K20" s="32">
        <v>12.5</v>
      </c>
      <c r="L20" s="23">
        <v>4332</v>
      </c>
      <c r="M20" s="20">
        <v>889</v>
      </c>
      <c r="N20" s="32">
        <v>20.5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outlineLevel="1" x14ac:dyDescent="0.3">
      <c r="A21" s="3" t="s">
        <v>82</v>
      </c>
      <c r="B21" s="3" t="s">
        <v>83</v>
      </c>
      <c r="C21" s="23">
        <v>22985</v>
      </c>
      <c r="D21" s="22">
        <v>3044</v>
      </c>
      <c r="E21" s="32">
        <v>13.2</v>
      </c>
      <c r="F21" s="23">
        <v>13755</v>
      </c>
      <c r="G21" s="22">
        <v>1232</v>
      </c>
      <c r="H21" s="32">
        <v>9</v>
      </c>
      <c r="I21" s="23">
        <v>7104</v>
      </c>
      <c r="J21" s="22">
        <v>1024</v>
      </c>
      <c r="K21" s="32">
        <v>14.4</v>
      </c>
      <c r="L21" s="23">
        <v>2127</v>
      </c>
      <c r="M21" s="20">
        <v>788</v>
      </c>
      <c r="N21" s="32">
        <v>37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3.5" customHeight="1" outlineLevel="1" x14ac:dyDescent="0.3">
      <c r="A22" s="3" t="s">
        <v>84</v>
      </c>
      <c r="B22" s="3" t="s">
        <v>85</v>
      </c>
      <c r="C22" s="23">
        <v>52856</v>
      </c>
      <c r="D22" s="22">
        <v>6534</v>
      </c>
      <c r="E22" s="32">
        <v>12.4</v>
      </c>
      <c r="F22" s="23">
        <v>27486</v>
      </c>
      <c r="G22" s="22">
        <v>2328</v>
      </c>
      <c r="H22" s="32">
        <v>8.5</v>
      </c>
      <c r="I22" s="23">
        <v>21066</v>
      </c>
      <c r="J22" s="22">
        <v>2958</v>
      </c>
      <c r="K22" s="32">
        <v>14</v>
      </c>
      <c r="L22" s="23">
        <v>4303</v>
      </c>
      <c r="M22" s="22">
        <v>1247</v>
      </c>
      <c r="N22" s="32">
        <v>29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3.5" customHeight="1" outlineLevel="1" x14ac:dyDescent="0.3">
      <c r="A23" s="3" t="s">
        <v>86</v>
      </c>
      <c r="B23" s="3" t="s">
        <v>87</v>
      </c>
      <c r="C23" s="23">
        <v>139331</v>
      </c>
      <c r="D23" s="22">
        <v>15582</v>
      </c>
      <c r="E23" s="32">
        <v>11.2</v>
      </c>
      <c r="F23" s="23">
        <v>92837</v>
      </c>
      <c r="G23" s="22">
        <v>8760</v>
      </c>
      <c r="H23" s="32">
        <v>9.4</v>
      </c>
      <c r="I23" s="23">
        <v>24941</v>
      </c>
      <c r="J23" s="22">
        <v>3588</v>
      </c>
      <c r="K23" s="32">
        <v>14.4</v>
      </c>
      <c r="L23" s="23">
        <v>21553</v>
      </c>
      <c r="M23" s="22">
        <v>3235</v>
      </c>
      <c r="N23" s="32">
        <v>15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3.5" customHeight="1" outlineLevel="1" x14ac:dyDescent="0.3">
      <c r="A24" s="3" t="s">
        <v>88</v>
      </c>
      <c r="B24" s="3" t="s">
        <v>89</v>
      </c>
      <c r="C24" s="23">
        <v>13645</v>
      </c>
      <c r="D24" s="22">
        <v>1831</v>
      </c>
      <c r="E24" s="32">
        <v>13.4</v>
      </c>
      <c r="F24" s="23">
        <v>7718</v>
      </c>
      <c r="G24" s="20">
        <v>986</v>
      </c>
      <c r="H24" s="32">
        <v>12.8</v>
      </c>
      <c r="I24" s="23">
        <v>4510</v>
      </c>
      <c r="J24" s="20">
        <v>590</v>
      </c>
      <c r="K24" s="32">
        <v>13.1</v>
      </c>
      <c r="L24" s="23">
        <v>1417</v>
      </c>
      <c r="M24" s="20">
        <v>254</v>
      </c>
      <c r="N24" s="32">
        <v>17.899999999999999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outlineLevel="1" x14ac:dyDescent="0.3">
      <c r="A25" s="3" t="s">
        <v>90</v>
      </c>
      <c r="B25" s="3" t="s">
        <v>91</v>
      </c>
      <c r="C25" s="23">
        <v>10917</v>
      </c>
      <c r="D25" s="22">
        <v>1450</v>
      </c>
      <c r="E25" s="32">
        <v>13.3</v>
      </c>
      <c r="F25" s="23">
        <v>6880</v>
      </c>
      <c r="G25" s="20">
        <v>890</v>
      </c>
      <c r="H25" s="32">
        <v>12.9</v>
      </c>
      <c r="I25" s="23">
        <v>2805</v>
      </c>
      <c r="J25" s="20">
        <v>333</v>
      </c>
      <c r="K25" s="32">
        <v>11.9</v>
      </c>
      <c r="L25" s="23">
        <v>1232</v>
      </c>
      <c r="M25" s="20">
        <v>227</v>
      </c>
      <c r="N25" s="32">
        <v>18.399999999999999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3.5" customHeight="1" outlineLevel="1" x14ac:dyDescent="0.3">
      <c r="A26" s="3" t="s">
        <v>92</v>
      </c>
      <c r="B26" s="3" t="s">
        <v>93</v>
      </c>
      <c r="C26" s="23">
        <v>10206</v>
      </c>
      <c r="D26" s="22">
        <v>2346</v>
      </c>
      <c r="E26" s="32">
        <v>23</v>
      </c>
      <c r="F26" s="23">
        <v>5043</v>
      </c>
      <c r="G26" s="20">
        <v>982</v>
      </c>
      <c r="H26" s="32">
        <v>19.5</v>
      </c>
      <c r="I26" s="23">
        <v>3959</v>
      </c>
      <c r="J26" s="20">
        <v>910</v>
      </c>
      <c r="K26" s="32">
        <v>23</v>
      </c>
      <c r="L26" s="23">
        <v>1205</v>
      </c>
      <c r="M26" s="20">
        <v>454</v>
      </c>
      <c r="N26" s="32">
        <v>37.700000000000003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3.5" customHeight="1" outlineLevel="1" x14ac:dyDescent="0.3">
      <c r="A27" s="3" t="s">
        <v>94</v>
      </c>
      <c r="B27" s="3" t="s">
        <v>95</v>
      </c>
      <c r="C27" s="23">
        <v>1396</v>
      </c>
      <c r="D27" s="20">
        <v>361</v>
      </c>
      <c r="E27" s="32">
        <v>25.9</v>
      </c>
      <c r="F27" s="21">
        <v>862</v>
      </c>
      <c r="G27" s="20">
        <v>218</v>
      </c>
      <c r="H27" s="32">
        <v>25.3</v>
      </c>
      <c r="I27" s="21">
        <v>333</v>
      </c>
      <c r="J27" s="20">
        <v>75</v>
      </c>
      <c r="K27" s="32">
        <v>22.5</v>
      </c>
      <c r="L27" s="21">
        <v>201</v>
      </c>
      <c r="M27" s="20">
        <v>67</v>
      </c>
      <c r="N27" s="32">
        <v>33.299999999999997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3.5" customHeight="1" outlineLevel="1" x14ac:dyDescent="0.3">
      <c r="A28" s="3" t="s">
        <v>96</v>
      </c>
      <c r="B28" s="3" t="s">
        <v>97</v>
      </c>
      <c r="C28" s="23">
        <v>1490</v>
      </c>
      <c r="D28" s="20">
        <v>352</v>
      </c>
      <c r="E28" s="32">
        <v>23.6</v>
      </c>
      <c r="F28" s="21">
        <v>843</v>
      </c>
      <c r="G28" s="20">
        <v>169</v>
      </c>
      <c r="H28" s="32">
        <v>20</v>
      </c>
      <c r="I28" s="21">
        <v>568</v>
      </c>
      <c r="J28" s="20">
        <v>148</v>
      </c>
      <c r="K28" s="32">
        <v>26.1</v>
      </c>
      <c r="L28" s="21">
        <v>79</v>
      </c>
      <c r="M28" s="20">
        <v>34</v>
      </c>
      <c r="N28" s="32">
        <v>43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outlineLevel="1" x14ac:dyDescent="0.3">
      <c r="A29" s="3" t="s">
        <v>99</v>
      </c>
      <c r="B29" s="3" t="s">
        <v>100</v>
      </c>
      <c r="C29" s="23">
        <v>31161</v>
      </c>
      <c r="D29" s="22">
        <v>6158</v>
      </c>
      <c r="E29" s="32">
        <v>19.8</v>
      </c>
      <c r="F29" s="23">
        <v>16348</v>
      </c>
      <c r="G29" s="22">
        <v>2228</v>
      </c>
      <c r="H29" s="32">
        <v>13.6</v>
      </c>
      <c r="I29" s="23">
        <v>12836</v>
      </c>
      <c r="J29" s="22">
        <v>3239</v>
      </c>
      <c r="K29" s="32">
        <v>25.2</v>
      </c>
      <c r="L29" s="23">
        <v>1978</v>
      </c>
      <c r="M29" s="20">
        <v>692</v>
      </c>
      <c r="N29" s="32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3.5" customHeight="1" outlineLevel="1" x14ac:dyDescent="0.3">
      <c r="A30" s="3" t="s">
        <v>150</v>
      </c>
      <c r="B30" s="3" t="s">
        <v>151</v>
      </c>
      <c r="C30" s="23">
        <v>23126</v>
      </c>
      <c r="D30" s="22">
        <v>4286</v>
      </c>
      <c r="E30" s="32">
        <v>18.5</v>
      </c>
      <c r="F30" s="23">
        <v>12204</v>
      </c>
      <c r="G30" s="22">
        <v>1687</v>
      </c>
      <c r="H30" s="32">
        <v>13.8</v>
      </c>
      <c r="I30" s="23">
        <v>9239</v>
      </c>
      <c r="J30" s="22">
        <v>2020</v>
      </c>
      <c r="K30" s="32">
        <v>21.9</v>
      </c>
      <c r="L30" s="23">
        <v>1683</v>
      </c>
      <c r="M30" s="20">
        <v>579</v>
      </c>
      <c r="N30" s="32">
        <v>34.4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3.5" customHeight="1" outlineLevel="1" x14ac:dyDescent="0.3">
      <c r="A31" s="3" t="s">
        <v>101</v>
      </c>
      <c r="B31" s="3" t="s">
        <v>102</v>
      </c>
      <c r="C31" s="23">
        <v>1996</v>
      </c>
      <c r="D31" s="20">
        <v>438</v>
      </c>
      <c r="E31" s="32">
        <v>21.9</v>
      </c>
      <c r="F31" s="23">
        <v>1071</v>
      </c>
      <c r="G31" s="20">
        <v>184</v>
      </c>
      <c r="H31" s="32">
        <v>17.2</v>
      </c>
      <c r="I31" s="21">
        <v>389</v>
      </c>
      <c r="J31" s="20">
        <v>97</v>
      </c>
      <c r="K31" s="32">
        <v>24.9</v>
      </c>
      <c r="L31" s="21">
        <v>535</v>
      </c>
      <c r="M31" s="20">
        <v>157</v>
      </c>
      <c r="N31" s="32">
        <v>29.3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3.5" customHeight="1" outlineLevel="1" x14ac:dyDescent="0.3">
      <c r="A32" s="3" t="s">
        <v>103</v>
      </c>
      <c r="B32" s="3" t="s">
        <v>104</v>
      </c>
      <c r="C32" s="23">
        <v>55799</v>
      </c>
      <c r="D32" s="22">
        <v>14817</v>
      </c>
      <c r="E32" s="32">
        <v>26.6</v>
      </c>
      <c r="F32" s="23">
        <v>34200</v>
      </c>
      <c r="G32" s="22">
        <v>8011</v>
      </c>
      <c r="H32" s="32">
        <v>23.4</v>
      </c>
      <c r="I32" s="23">
        <v>17803</v>
      </c>
      <c r="J32" s="22">
        <v>5212</v>
      </c>
      <c r="K32" s="32">
        <v>29.3</v>
      </c>
      <c r="L32" s="23">
        <v>3797</v>
      </c>
      <c r="M32" s="22">
        <v>1594</v>
      </c>
      <c r="N32" s="32">
        <v>42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3.5" customHeight="1" outlineLevel="1" x14ac:dyDescent="0.3">
      <c r="A33" s="3" t="s">
        <v>105</v>
      </c>
      <c r="B33" s="3" t="s">
        <v>106</v>
      </c>
      <c r="C33" s="23">
        <v>23928</v>
      </c>
      <c r="D33" s="22">
        <v>4779</v>
      </c>
      <c r="E33" s="32">
        <v>20</v>
      </c>
      <c r="F33" s="23">
        <v>12742</v>
      </c>
      <c r="G33" s="22">
        <v>2203</v>
      </c>
      <c r="H33" s="32">
        <v>17.3</v>
      </c>
      <c r="I33" s="23">
        <v>10669</v>
      </c>
      <c r="J33" s="22">
        <v>2368</v>
      </c>
      <c r="K33" s="32">
        <v>22.2</v>
      </c>
      <c r="L33" s="21">
        <v>518</v>
      </c>
      <c r="M33" s="20">
        <v>208</v>
      </c>
      <c r="N33" s="32">
        <v>40.200000000000003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3.5" customHeight="1" outlineLevel="1" x14ac:dyDescent="0.3">
      <c r="A34" s="3" t="s">
        <v>107</v>
      </c>
      <c r="B34" s="3" t="s">
        <v>108</v>
      </c>
      <c r="C34" s="23">
        <v>28890</v>
      </c>
      <c r="D34" s="22">
        <v>9245</v>
      </c>
      <c r="E34" s="32">
        <v>32</v>
      </c>
      <c r="F34" s="23">
        <v>20024</v>
      </c>
      <c r="G34" s="22">
        <v>5419</v>
      </c>
      <c r="H34" s="32">
        <v>27.1</v>
      </c>
      <c r="I34" s="23">
        <v>5808</v>
      </c>
      <c r="J34" s="22">
        <v>2561</v>
      </c>
      <c r="K34" s="32">
        <v>44.1</v>
      </c>
      <c r="L34" s="23">
        <v>3058</v>
      </c>
      <c r="M34" s="22">
        <v>1265</v>
      </c>
      <c r="N34" s="32">
        <v>41.4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3.5" customHeight="1" outlineLevel="1" x14ac:dyDescent="0.3">
      <c r="A35" s="3" t="s">
        <v>109</v>
      </c>
      <c r="B35" s="3" t="s">
        <v>110</v>
      </c>
      <c r="C35" s="23">
        <v>3551</v>
      </c>
      <c r="D35" s="22">
        <v>1183</v>
      </c>
      <c r="E35" s="32">
        <v>33.299999999999997</v>
      </c>
      <c r="F35" s="23">
        <v>2435</v>
      </c>
      <c r="G35" s="20">
        <v>688</v>
      </c>
      <c r="H35" s="32">
        <v>28.3</v>
      </c>
      <c r="I35" s="21">
        <v>805</v>
      </c>
      <c r="J35" s="20">
        <v>324</v>
      </c>
      <c r="K35" s="32">
        <v>40.200000000000003</v>
      </c>
      <c r="L35" s="21">
        <v>311</v>
      </c>
      <c r="M35" s="20">
        <v>171</v>
      </c>
      <c r="N35" s="32">
        <v>55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3.5" customHeight="1" outlineLevel="1" x14ac:dyDescent="0.3">
      <c r="A36" s="3" t="s">
        <v>111</v>
      </c>
      <c r="B36" s="3" t="s">
        <v>112</v>
      </c>
      <c r="C36" s="23">
        <v>7053</v>
      </c>
      <c r="D36" s="22">
        <v>1829</v>
      </c>
      <c r="E36" s="32">
        <v>25.9</v>
      </c>
      <c r="F36" s="23">
        <v>4115</v>
      </c>
      <c r="G36" s="20">
        <v>760</v>
      </c>
      <c r="H36" s="32">
        <v>18.5</v>
      </c>
      <c r="I36" s="23">
        <v>2167</v>
      </c>
      <c r="J36" s="20">
        <v>633</v>
      </c>
      <c r="K36" s="32">
        <v>29.2</v>
      </c>
      <c r="L36" s="21">
        <v>771</v>
      </c>
      <c r="M36" s="20">
        <v>436</v>
      </c>
      <c r="N36" s="32">
        <v>56.5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20.100000000000001" customHeight="1" x14ac:dyDescent="0.3">
      <c r="A37" s="51" t="s">
        <v>152</v>
      </c>
      <c r="B37" s="51" t="s">
        <v>1</v>
      </c>
      <c r="C37" s="55" t="s">
        <v>1</v>
      </c>
      <c r="D37" s="54" t="s">
        <v>1</v>
      </c>
      <c r="E37" s="55" t="s">
        <v>1</v>
      </c>
      <c r="F37" s="55" t="s">
        <v>1</v>
      </c>
      <c r="G37" s="54" t="s">
        <v>1</v>
      </c>
      <c r="H37" s="55" t="s">
        <v>1</v>
      </c>
      <c r="I37" s="55" t="s">
        <v>1</v>
      </c>
      <c r="J37" s="54" t="s">
        <v>1</v>
      </c>
      <c r="K37" s="55" t="s">
        <v>1</v>
      </c>
      <c r="L37" s="55" t="s">
        <v>1</v>
      </c>
      <c r="M37" s="54" t="s">
        <v>1</v>
      </c>
      <c r="N37" s="55" t="s">
        <v>1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3.5" customHeight="1" outlineLevel="1" x14ac:dyDescent="0.3">
      <c r="A38" s="44" t="s">
        <v>153</v>
      </c>
      <c r="B38" s="44" t="s">
        <v>1</v>
      </c>
      <c r="C38" s="23">
        <v>325810</v>
      </c>
      <c r="D38" s="22">
        <v>52684</v>
      </c>
      <c r="E38" s="32">
        <v>16.2</v>
      </c>
      <c r="F38" s="23">
        <v>196537</v>
      </c>
      <c r="G38" s="22">
        <v>24400</v>
      </c>
      <c r="H38" s="32">
        <v>12.4</v>
      </c>
      <c r="I38" s="23">
        <v>86935</v>
      </c>
      <c r="J38" s="22">
        <v>17526</v>
      </c>
      <c r="K38" s="32">
        <v>20.2</v>
      </c>
      <c r="L38" s="23">
        <v>42338</v>
      </c>
      <c r="M38" s="22">
        <v>10758</v>
      </c>
      <c r="N38" s="32">
        <v>25.4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3.5" customHeight="1" outlineLevel="1" x14ac:dyDescent="0.3">
      <c r="A39" s="44" t="s">
        <v>154</v>
      </c>
      <c r="B39" s="44" t="s">
        <v>1</v>
      </c>
      <c r="C39" s="23">
        <v>94915</v>
      </c>
      <c r="D39" s="22">
        <v>20406</v>
      </c>
      <c r="E39" s="32">
        <v>21.5</v>
      </c>
      <c r="F39" s="23">
        <v>58205</v>
      </c>
      <c r="G39" s="22">
        <v>10189</v>
      </c>
      <c r="H39" s="32">
        <v>17.5</v>
      </c>
      <c r="I39" s="23">
        <v>26870</v>
      </c>
      <c r="J39" s="22">
        <v>6758</v>
      </c>
      <c r="K39" s="32">
        <v>25.2</v>
      </c>
      <c r="L39" s="23">
        <v>9841</v>
      </c>
      <c r="M39" s="22">
        <v>3459</v>
      </c>
      <c r="N39" s="32">
        <v>35.1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3.5" customHeight="1" outlineLevel="1" x14ac:dyDescent="0.3">
      <c r="A40" s="44" t="s">
        <v>155</v>
      </c>
      <c r="B40" s="44" t="s">
        <v>1</v>
      </c>
      <c r="C40" s="23">
        <v>230895</v>
      </c>
      <c r="D40" s="22">
        <v>32278</v>
      </c>
      <c r="E40" s="32">
        <v>14</v>
      </c>
      <c r="F40" s="23">
        <v>138332</v>
      </c>
      <c r="G40" s="22">
        <v>14211</v>
      </c>
      <c r="H40" s="32">
        <v>10.3</v>
      </c>
      <c r="I40" s="23">
        <v>60065</v>
      </c>
      <c r="J40" s="22">
        <v>10768</v>
      </c>
      <c r="K40" s="32">
        <v>17.899999999999999</v>
      </c>
      <c r="L40" s="23">
        <v>32497</v>
      </c>
      <c r="M40" s="22">
        <v>7298</v>
      </c>
      <c r="N40" s="32">
        <v>22.5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 outlineLevel="1" x14ac:dyDescent="0.3">
      <c r="A41" s="44" t="s">
        <v>156</v>
      </c>
      <c r="B41" s="44" t="s">
        <v>1</v>
      </c>
      <c r="C41" s="23">
        <v>81390</v>
      </c>
      <c r="D41" s="22">
        <v>19648</v>
      </c>
      <c r="E41" s="32">
        <v>24.1</v>
      </c>
      <c r="F41" s="23">
        <v>47907</v>
      </c>
      <c r="G41" s="22">
        <v>9679</v>
      </c>
      <c r="H41" s="32">
        <v>20.2</v>
      </c>
      <c r="I41" s="23">
        <v>28020</v>
      </c>
      <c r="J41" s="22">
        <v>7842</v>
      </c>
      <c r="K41" s="32">
        <v>28</v>
      </c>
      <c r="L41" s="23">
        <v>5463</v>
      </c>
      <c r="M41" s="22">
        <v>2126</v>
      </c>
      <c r="N41" s="32">
        <v>38.9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3.5" customHeight="1" outlineLevel="1" x14ac:dyDescent="0.3">
      <c r="A42" s="44" t="s">
        <v>157</v>
      </c>
      <c r="B42" s="44" t="s">
        <v>1</v>
      </c>
      <c r="C42" s="23">
        <v>68475</v>
      </c>
      <c r="D42" s="22">
        <v>15844</v>
      </c>
      <c r="E42" s="32">
        <v>23.1</v>
      </c>
      <c r="F42" s="23">
        <v>32520</v>
      </c>
      <c r="G42" s="22">
        <v>6021</v>
      </c>
      <c r="H42" s="32">
        <v>18.5</v>
      </c>
      <c r="I42" s="23">
        <v>28557</v>
      </c>
      <c r="J42" s="22">
        <v>6861</v>
      </c>
      <c r="K42" s="32">
        <v>24</v>
      </c>
      <c r="L42" s="23">
        <v>7398</v>
      </c>
      <c r="M42" s="22">
        <v>2962</v>
      </c>
      <c r="N42" s="32">
        <v>40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20.100000000000001" customHeight="1" x14ac:dyDescent="0.3">
      <c r="A43" s="51" t="s">
        <v>158</v>
      </c>
      <c r="B43" s="51" t="s">
        <v>1</v>
      </c>
      <c r="C43" s="55" t="s">
        <v>1</v>
      </c>
      <c r="D43" s="54" t="s">
        <v>1</v>
      </c>
      <c r="E43" s="55" t="s">
        <v>1</v>
      </c>
      <c r="F43" s="55" t="s">
        <v>1</v>
      </c>
      <c r="G43" s="54" t="s">
        <v>1</v>
      </c>
      <c r="H43" s="55" t="s">
        <v>1</v>
      </c>
      <c r="I43" s="55" t="s">
        <v>1</v>
      </c>
      <c r="J43" s="54" t="s">
        <v>1</v>
      </c>
      <c r="K43" s="55" t="s">
        <v>1</v>
      </c>
      <c r="L43" s="55" t="s">
        <v>1</v>
      </c>
      <c r="M43" s="54" t="s">
        <v>1</v>
      </c>
      <c r="N43" s="55" t="s">
        <v>1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3.5" customHeight="1" outlineLevel="1" x14ac:dyDescent="0.3">
      <c r="A44" s="44" t="s">
        <v>159</v>
      </c>
      <c r="B44" s="44" t="s">
        <v>1</v>
      </c>
      <c r="C44" s="23">
        <v>14760</v>
      </c>
      <c r="D44" s="22">
        <v>3363</v>
      </c>
      <c r="E44" s="32">
        <v>22.8</v>
      </c>
      <c r="F44" s="23">
        <v>8620</v>
      </c>
      <c r="G44" s="22">
        <v>1696</v>
      </c>
      <c r="H44" s="32">
        <v>19.7</v>
      </c>
      <c r="I44" s="23">
        <v>5096</v>
      </c>
      <c r="J44" s="22">
        <v>1233</v>
      </c>
      <c r="K44" s="32">
        <v>24.2</v>
      </c>
      <c r="L44" s="23">
        <v>1044</v>
      </c>
      <c r="M44" s="20">
        <v>434</v>
      </c>
      <c r="N44" s="32">
        <v>41.6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outlineLevel="1" x14ac:dyDescent="0.3">
      <c r="A45" s="44" t="s">
        <v>160</v>
      </c>
      <c r="B45" s="44" t="s">
        <v>1</v>
      </c>
      <c r="C45" s="23">
        <v>18739</v>
      </c>
      <c r="D45" s="22">
        <v>4030</v>
      </c>
      <c r="E45" s="32">
        <v>21.5</v>
      </c>
      <c r="F45" s="23">
        <v>10281</v>
      </c>
      <c r="G45" s="22">
        <v>1920</v>
      </c>
      <c r="H45" s="32">
        <v>18.7</v>
      </c>
      <c r="I45" s="23">
        <v>7048</v>
      </c>
      <c r="J45" s="22">
        <v>1589</v>
      </c>
      <c r="K45" s="32">
        <v>22.5</v>
      </c>
      <c r="L45" s="23">
        <v>1410</v>
      </c>
      <c r="M45" s="20">
        <v>521</v>
      </c>
      <c r="N45" s="32">
        <v>37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3.5" customHeight="1" outlineLevel="1" x14ac:dyDescent="0.3">
      <c r="A46" s="44" t="s">
        <v>161</v>
      </c>
      <c r="B46" s="44" t="s">
        <v>1</v>
      </c>
      <c r="C46" s="23">
        <v>17263</v>
      </c>
      <c r="D46" s="22">
        <v>3643</v>
      </c>
      <c r="E46" s="32">
        <v>21.1</v>
      </c>
      <c r="F46" s="23">
        <v>9700</v>
      </c>
      <c r="G46" s="22">
        <v>1690</v>
      </c>
      <c r="H46" s="32">
        <v>17.399999999999999</v>
      </c>
      <c r="I46" s="23">
        <v>6178</v>
      </c>
      <c r="J46" s="22">
        <v>1466</v>
      </c>
      <c r="K46" s="32">
        <v>23.7</v>
      </c>
      <c r="L46" s="23">
        <v>1384</v>
      </c>
      <c r="M46" s="20">
        <v>487</v>
      </c>
      <c r="N46" s="32">
        <v>35.200000000000003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3.5" customHeight="1" outlineLevel="1" x14ac:dyDescent="0.3">
      <c r="A47" s="44" t="s">
        <v>162</v>
      </c>
      <c r="B47" s="44" t="s">
        <v>1</v>
      </c>
      <c r="C47" s="23">
        <v>30064</v>
      </c>
      <c r="D47" s="22">
        <v>6371</v>
      </c>
      <c r="E47" s="32">
        <v>21.2</v>
      </c>
      <c r="F47" s="23">
        <v>15972</v>
      </c>
      <c r="G47" s="22">
        <v>2711</v>
      </c>
      <c r="H47" s="32">
        <v>17</v>
      </c>
      <c r="I47" s="23">
        <v>11409</v>
      </c>
      <c r="J47" s="22">
        <v>2629</v>
      </c>
      <c r="K47" s="32">
        <v>23</v>
      </c>
      <c r="L47" s="23">
        <v>2684</v>
      </c>
      <c r="M47" s="22">
        <v>1031</v>
      </c>
      <c r="N47" s="32">
        <v>38.4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3.5" customHeight="1" outlineLevel="1" x14ac:dyDescent="0.3">
      <c r="A48" s="44" t="s">
        <v>163</v>
      </c>
      <c r="B48" s="44" t="s">
        <v>1</v>
      </c>
      <c r="C48" s="23">
        <v>28960</v>
      </c>
      <c r="D48" s="22">
        <v>5630</v>
      </c>
      <c r="E48" s="32">
        <v>19.399999999999999</v>
      </c>
      <c r="F48" s="23">
        <v>16035</v>
      </c>
      <c r="G48" s="22">
        <v>2433</v>
      </c>
      <c r="H48" s="32">
        <v>15.2</v>
      </c>
      <c r="I48" s="23">
        <v>10164</v>
      </c>
      <c r="J48" s="22">
        <v>2174</v>
      </c>
      <c r="K48" s="32">
        <v>21.4</v>
      </c>
      <c r="L48" s="23">
        <v>2761</v>
      </c>
      <c r="M48" s="22">
        <v>1022</v>
      </c>
      <c r="N48" s="32">
        <v>37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3.5" customHeight="1" outlineLevel="1" x14ac:dyDescent="0.3">
      <c r="A49" s="44" t="s">
        <v>164</v>
      </c>
      <c r="B49" s="44" t="s">
        <v>1</v>
      </c>
      <c r="C49" s="23">
        <v>33635</v>
      </c>
      <c r="D49" s="22">
        <v>6293</v>
      </c>
      <c r="E49" s="32">
        <v>18.7</v>
      </c>
      <c r="F49" s="23">
        <v>17705</v>
      </c>
      <c r="G49" s="22">
        <v>2377</v>
      </c>
      <c r="H49" s="32">
        <v>13.4</v>
      </c>
      <c r="I49" s="23">
        <v>12450</v>
      </c>
      <c r="J49" s="22">
        <v>2791</v>
      </c>
      <c r="K49" s="32">
        <v>22.4</v>
      </c>
      <c r="L49" s="23">
        <v>3480</v>
      </c>
      <c r="M49" s="22">
        <v>1126</v>
      </c>
      <c r="N49" s="32">
        <v>32.4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3.5" customHeight="1" outlineLevel="1" x14ac:dyDescent="0.3">
      <c r="A50" s="44" t="s">
        <v>165</v>
      </c>
      <c r="B50" s="44" t="s">
        <v>1</v>
      </c>
      <c r="C50" s="23">
        <v>44692</v>
      </c>
      <c r="D50" s="22">
        <v>8269</v>
      </c>
      <c r="E50" s="32">
        <v>18.5</v>
      </c>
      <c r="F50" s="23">
        <v>24080</v>
      </c>
      <c r="G50" s="22">
        <v>3488</v>
      </c>
      <c r="H50" s="32">
        <v>14.5</v>
      </c>
      <c r="I50" s="23">
        <v>15634</v>
      </c>
      <c r="J50" s="22">
        <v>3261</v>
      </c>
      <c r="K50" s="32">
        <v>20.9</v>
      </c>
      <c r="L50" s="23">
        <v>4979</v>
      </c>
      <c r="M50" s="22">
        <v>1519</v>
      </c>
      <c r="N50" s="32">
        <v>30.5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3.5" customHeight="1" outlineLevel="1" x14ac:dyDescent="0.3">
      <c r="A51" s="44" t="s">
        <v>166</v>
      </c>
      <c r="B51" s="44" t="s">
        <v>1</v>
      </c>
      <c r="C51" s="23">
        <v>52737</v>
      </c>
      <c r="D51" s="22">
        <v>9363</v>
      </c>
      <c r="E51" s="32">
        <v>17.8</v>
      </c>
      <c r="F51" s="23">
        <v>29094</v>
      </c>
      <c r="G51" s="22">
        <v>3732</v>
      </c>
      <c r="H51" s="32">
        <v>12.8</v>
      </c>
      <c r="I51" s="23">
        <v>18204</v>
      </c>
      <c r="J51" s="22">
        <v>3919</v>
      </c>
      <c r="K51" s="32">
        <v>21.5</v>
      </c>
      <c r="L51" s="23">
        <v>5438</v>
      </c>
      <c r="M51" s="22">
        <v>1712</v>
      </c>
      <c r="N51" s="32">
        <v>31.5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3.5" customHeight="1" outlineLevel="1" x14ac:dyDescent="0.3">
      <c r="A52" s="44" t="s">
        <v>167</v>
      </c>
      <c r="B52" s="44" t="s">
        <v>1</v>
      </c>
      <c r="C52" s="23">
        <v>57251</v>
      </c>
      <c r="D52" s="22">
        <v>11969</v>
      </c>
      <c r="E52" s="32">
        <v>20.9</v>
      </c>
      <c r="F52" s="23">
        <v>29894</v>
      </c>
      <c r="G52" s="22">
        <v>4822</v>
      </c>
      <c r="H52" s="32">
        <v>16.100000000000001</v>
      </c>
      <c r="I52" s="23">
        <v>20714</v>
      </c>
      <c r="J52" s="22">
        <v>5232</v>
      </c>
      <c r="K52" s="32">
        <v>25.3</v>
      </c>
      <c r="L52" s="23">
        <v>6643</v>
      </c>
      <c r="M52" s="22">
        <v>1916</v>
      </c>
      <c r="N52" s="32">
        <v>28.8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3.5" customHeight="1" outlineLevel="1" x14ac:dyDescent="0.3">
      <c r="A53" s="44" t="s">
        <v>168</v>
      </c>
      <c r="B53" s="44" t="s">
        <v>1</v>
      </c>
      <c r="C53" s="23">
        <v>177575</v>
      </c>
      <c r="D53" s="22">
        <v>29246</v>
      </c>
      <c r="E53" s="32">
        <v>16.5</v>
      </c>
      <c r="F53" s="23">
        <v>115584</v>
      </c>
      <c r="G53" s="22">
        <v>15230</v>
      </c>
      <c r="H53" s="32">
        <v>13.2</v>
      </c>
      <c r="I53" s="23">
        <v>36616</v>
      </c>
      <c r="J53" s="22">
        <v>7937</v>
      </c>
      <c r="K53" s="32">
        <v>21.7</v>
      </c>
      <c r="L53" s="23">
        <v>25376</v>
      </c>
      <c r="M53" s="22">
        <v>6079</v>
      </c>
      <c r="N53" s="32">
        <v>24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20.100000000000001" customHeight="1" x14ac:dyDescent="0.3">
      <c r="A54" s="56" t="s">
        <v>4</v>
      </c>
      <c r="B54" s="56" t="s">
        <v>1</v>
      </c>
      <c r="C54" s="27">
        <v>475676</v>
      </c>
      <c r="D54" s="27">
        <v>88177</v>
      </c>
      <c r="E54" s="34">
        <v>18.5</v>
      </c>
      <c r="F54" s="27">
        <v>276964</v>
      </c>
      <c r="G54" s="27">
        <v>40101</v>
      </c>
      <c r="H54" s="34">
        <v>14.5</v>
      </c>
      <c r="I54" s="27">
        <v>143513</v>
      </c>
      <c r="J54" s="27">
        <v>32230</v>
      </c>
      <c r="K54" s="34">
        <v>22.5</v>
      </c>
      <c r="L54" s="27">
        <v>55199</v>
      </c>
      <c r="M54" s="27">
        <v>15846</v>
      </c>
      <c r="N54" s="34">
        <v>28.7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4.5" customHeight="1" x14ac:dyDescent="0.3">
      <c r="A55" s="57" t="s">
        <v>1</v>
      </c>
      <c r="B55" s="57" t="s">
        <v>1</v>
      </c>
      <c r="C55" s="12" t="s">
        <v>1</v>
      </c>
      <c r="D55" s="12" t="s">
        <v>1</v>
      </c>
      <c r="E55" s="12" t="s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 t="s">
        <v>1</v>
      </c>
      <c r="L55" s="12" t="s">
        <v>1</v>
      </c>
      <c r="M55" s="12" t="s">
        <v>1</v>
      </c>
      <c r="N55" s="12" t="s">
        <v>1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4.5" customHeight="1" x14ac:dyDescent="0.3">
      <c r="A56" s="47" t="s">
        <v>1</v>
      </c>
      <c r="B56" s="47" t="s">
        <v>1</v>
      </c>
      <c r="C56" s="47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 t="s">
        <v>1</v>
      </c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 spans="1:27" ht="13.5" customHeight="1" x14ac:dyDescent="0.3">
      <c r="A57" s="49" t="s">
        <v>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9" t="s">
        <v>1</v>
      </c>
      <c r="K57" s="49" t="s">
        <v>1</v>
      </c>
      <c r="L57" s="49" t="s">
        <v>1</v>
      </c>
      <c r="M57" s="49" t="s">
        <v>1</v>
      </c>
      <c r="N57" s="49" t="s">
        <v>1</v>
      </c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 spans="1:27" ht="13.5" customHeight="1" x14ac:dyDescent="0.3">
      <c r="A58" s="49" t="s">
        <v>169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9" t="s">
        <v>1</v>
      </c>
      <c r="M58" s="49" t="s">
        <v>1</v>
      </c>
      <c r="N58" s="49" t="s">
        <v>1</v>
      </c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spans="1:27" ht="13.5" customHeight="1" x14ac:dyDescent="0.3">
      <c r="A59" s="49" t="s">
        <v>170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9" t="s">
        <v>1</v>
      </c>
      <c r="M59" s="49" t="s">
        <v>1</v>
      </c>
      <c r="N59" s="49" t="s">
        <v>1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 spans="1:27" ht="13.5" customHeight="1" x14ac:dyDescent="0.3">
      <c r="A60" s="49" t="s">
        <v>350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9" t="s">
        <v>1</v>
      </c>
      <c r="M60" s="49" t="s">
        <v>1</v>
      </c>
      <c r="N60" s="49" t="s">
        <v>1</v>
      </c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spans="1:27" ht="13.5" customHeight="1" x14ac:dyDescent="0.3">
      <c r="A61" s="49" t="s">
        <v>22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9" t="s">
        <v>1</v>
      </c>
      <c r="M61" s="49" t="s">
        <v>1</v>
      </c>
      <c r="N61" s="49" t="s">
        <v>1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 spans="1:27" ht="13.5" customHeight="1" x14ac:dyDescent="0.3">
      <c r="A62" s="49" t="s">
        <v>37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9" t="s">
        <v>1</v>
      </c>
      <c r="M62" s="49" t="s">
        <v>1</v>
      </c>
      <c r="N62" s="49" t="s">
        <v>1</v>
      </c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</sheetData>
  <mergeCells count="38">
    <mergeCell ref="A61:AA61"/>
    <mergeCell ref="A62:AA62"/>
    <mergeCell ref="A56:AA56"/>
    <mergeCell ref="A57:AA57"/>
    <mergeCell ref="A58:AA58"/>
    <mergeCell ref="A59:AA59"/>
    <mergeCell ref="A60:AA60"/>
    <mergeCell ref="A54:B54"/>
    <mergeCell ref="A55:B55"/>
    <mergeCell ref="A1:N1"/>
    <mergeCell ref="A2:B5"/>
    <mergeCell ref="C2:N2"/>
    <mergeCell ref="C3:E3"/>
    <mergeCell ref="F3:H3"/>
    <mergeCell ref="I3:K3"/>
    <mergeCell ref="L3:N3"/>
    <mergeCell ref="D4:E4"/>
    <mergeCell ref="G4:H4"/>
    <mergeCell ref="J4:K4"/>
    <mergeCell ref="M4:N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6:N6"/>
    <mergeCell ref="A37:N37"/>
    <mergeCell ref="A43:N43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A61"/>
  <sheetViews>
    <sheetView showGridLines="0" zoomScaleNormal="100" workbookViewId="0">
      <pane ySplit="5" topLeftCell="A6" activePane="bottomLeft" state="frozen"/>
      <selection pane="bottomLeft" sqref="A1:N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3" width="11.140625" customWidth="1"/>
    <col min="4" max="4" width="11.140625" customWidth="1" outlineLevel="1"/>
    <col min="5" max="5" width="7.140625" customWidth="1" outlineLevel="1"/>
    <col min="6" max="6" width="11.140625" customWidth="1"/>
    <col min="7" max="7" width="11.140625" customWidth="1" outlineLevel="1"/>
    <col min="8" max="8" width="7.140625" customWidth="1" outlineLevel="1"/>
    <col min="9" max="9" width="11.140625" customWidth="1"/>
    <col min="10" max="10" width="11.140625" customWidth="1" outlineLevel="1"/>
    <col min="11" max="11" width="7.140625" customWidth="1" outlineLevel="1"/>
    <col min="12" max="12" width="11.140625" customWidth="1"/>
    <col min="13" max="13" width="11.140625" customWidth="1" outlineLevel="1"/>
    <col min="14" max="14" width="7.140625" customWidth="1" outlineLevel="1"/>
  </cols>
  <sheetData>
    <row r="1" spans="1:27" ht="20.100000000000001" customHeight="1" x14ac:dyDescent="0.3">
      <c r="A1" s="46" t="s">
        <v>263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0.100000000000001" customHeight="1" x14ac:dyDescent="0.3">
      <c r="A2" s="52" t="s">
        <v>361</v>
      </c>
      <c r="B2" s="52" t="s">
        <v>1</v>
      </c>
      <c r="C2" s="48" t="s">
        <v>28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48" t="s">
        <v>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5.1" customHeight="1" x14ac:dyDescent="0.3">
      <c r="A3" s="52" t="s">
        <v>140</v>
      </c>
      <c r="B3" s="52" t="s">
        <v>1</v>
      </c>
      <c r="C3" s="48" t="s">
        <v>4</v>
      </c>
      <c r="D3" s="48" t="s">
        <v>1</v>
      </c>
      <c r="E3" s="48" t="s">
        <v>1</v>
      </c>
      <c r="F3" s="48" t="s">
        <v>258</v>
      </c>
      <c r="G3" s="48" t="s">
        <v>1</v>
      </c>
      <c r="H3" s="48" t="s">
        <v>1</v>
      </c>
      <c r="I3" s="48" t="s">
        <v>259</v>
      </c>
      <c r="J3" s="48" t="s">
        <v>1</v>
      </c>
      <c r="K3" s="48" t="s">
        <v>1</v>
      </c>
      <c r="L3" s="48" t="s">
        <v>260</v>
      </c>
      <c r="M3" s="48" t="s">
        <v>1</v>
      </c>
      <c r="N3" s="48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5.1" customHeight="1" x14ac:dyDescent="0.3">
      <c r="A4" s="52" t="s">
        <v>144</v>
      </c>
      <c r="B4" s="52" t="s">
        <v>1</v>
      </c>
      <c r="C4" s="13" t="s">
        <v>261</v>
      </c>
      <c r="D4" s="50" t="s">
        <v>262</v>
      </c>
      <c r="E4" s="50" t="s">
        <v>1</v>
      </c>
      <c r="F4" s="13" t="s">
        <v>261</v>
      </c>
      <c r="G4" s="50" t="s">
        <v>262</v>
      </c>
      <c r="H4" s="50" t="s">
        <v>1</v>
      </c>
      <c r="I4" s="13" t="s">
        <v>261</v>
      </c>
      <c r="J4" s="50" t="s">
        <v>262</v>
      </c>
      <c r="K4" s="50" t="s">
        <v>1</v>
      </c>
      <c r="L4" s="13" t="s">
        <v>261</v>
      </c>
      <c r="M4" s="50" t="s">
        <v>262</v>
      </c>
      <c r="N4" s="50" t="s">
        <v>1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0.100000000000001" customHeight="1" x14ac:dyDescent="0.3">
      <c r="A5" s="52" t="s">
        <v>1</v>
      </c>
      <c r="B5" s="52" t="s">
        <v>1</v>
      </c>
      <c r="C5" s="14" t="s">
        <v>264</v>
      </c>
      <c r="D5" s="14" t="s">
        <v>264</v>
      </c>
      <c r="E5" s="14" t="s">
        <v>16</v>
      </c>
      <c r="F5" s="14" t="s">
        <v>264</v>
      </c>
      <c r="G5" s="14" t="s">
        <v>264</v>
      </c>
      <c r="H5" s="14" t="s">
        <v>16</v>
      </c>
      <c r="I5" s="14" t="s">
        <v>264</v>
      </c>
      <c r="J5" s="14" t="s">
        <v>264</v>
      </c>
      <c r="K5" s="14" t="s">
        <v>16</v>
      </c>
      <c r="L5" s="14" t="s">
        <v>264</v>
      </c>
      <c r="M5" s="14" t="s">
        <v>264</v>
      </c>
      <c r="N5" s="14" t="s">
        <v>16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47" t="s">
        <v>1</v>
      </c>
      <c r="K6" s="47" t="s">
        <v>1</v>
      </c>
      <c r="L6" s="47" t="s">
        <v>1</v>
      </c>
      <c r="M6" s="47" t="s">
        <v>1</v>
      </c>
      <c r="N6" s="47" t="s">
        <v>1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3.5" customHeight="1" outlineLevel="1" x14ac:dyDescent="0.3">
      <c r="A7" s="3" t="s">
        <v>44</v>
      </c>
      <c r="B7" s="3" t="s">
        <v>45</v>
      </c>
      <c r="C7" s="23">
        <v>1997</v>
      </c>
      <c r="D7" s="22">
        <v>1120</v>
      </c>
      <c r="E7" s="32">
        <v>56.1</v>
      </c>
      <c r="F7" s="21">
        <v>340</v>
      </c>
      <c r="G7" s="20">
        <v>149</v>
      </c>
      <c r="H7" s="32">
        <v>43.8</v>
      </c>
      <c r="I7" s="23">
        <v>1178</v>
      </c>
      <c r="J7" s="20">
        <v>698</v>
      </c>
      <c r="K7" s="32">
        <v>59.3</v>
      </c>
      <c r="L7" s="21">
        <v>480</v>
      </c>
      <c r="M7" s="20">
        <v>273</v>
      </c>
      <c r="N7" s="32">
        <v>56.9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outlineLevel="1" x14ac:dyDescent="0.3">
      <c r="A8" s="3" t="s">
        <v>46</v>
      </c>
      <c r="B8" s="3" t="s">
        <v>47</v>
      </c>
      <c r="C8" s="21">
        <v>292</v>
      </c>
      <c r="D8" s="20">
        <v>90</v>
      </c>
      <c r="E8" s="32">
        <v>30.8</v>
      </c>
      <c r="F8" s="21">
        <v>103</v>
      </c>
      <c r="G8" s="20">
        <v>23</v>
      </c>
      <c r="H8" s="32">
        <v>22.3</v>
      </c>
      <c r="I8" s="21">
        <v>161</v>
      </c>
      <c r="J8" s="20">
        <v>50</v>
      </c>
      <c r="K8" s="32">
        <v>31.1</v>
      </c>
      <c r="L8" s="21">
        <v>28</v>
      </c>
      <c r="M8" s="20">
        <v>17</v>
      </c>
      <c r="N8" s="32">
        <v>60.7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3.5" customHeight="1" outlineLevel="1" x14ac:dyDescent="0.3">
      <c r="A9" s="3" t="s">
        <v>53</v>
      </c>
      <c r="B9" s="3" t="s">
        <v>54</v>
      </c>
      <c r="C9" s="23">
        <v>416802</v>
      </c>
      <c r="D9" s="22">
        <v>71832</v>
      </c>
      <c r="E9" s="32">
        <v>17.2</v>
      </c>
      <c r="F9" s="23">
        <v>240820</v>
      </c>
      <c r="G9" s="22">
        <v>31807</v>
      </c>
      <c r="H9" s="32">
        <v>13.2</v>
      </c>
      <c r="I9" s="23">
        <v>123110</v>
      </c>
      <c r="J9" s="22">
        <v>25634</v>
      </c>
      <c r="K9" s="32">
        <v>20.8</v>
      </c>
      <c r="L9" s="23">
        <v>52872</v>
      </c>
      <c r="M9" s="22">
        <v>14391</v>
      </c>
      <c r="N9" s="32">
        <v>27.2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outlineLevel="1" x14ac:dyDescent="0.3">
      <c r="A10" s="3" t="s">
        <v>55</v>
      </c>
      <c r="B10" s="3" t="s">
        <v>56</v>
      </c>
      <c r="C10" s="23">
        <v>3137</v>
      </c>
      <c r="D10" s="22">
        <v>1521</v>
      </c>
      <c r="E10" s="32">
        <v>48.5</v>
      </c>
      <c r="F10" s="23">
        <v>1690</v>
      </c>
      <c r="G10" s="20">
        <v>879</v>
      </c>
      <c r="H10" s="32">
        <v>52</v>
      </c>
      <c r="I10" s="23">
        <v>1206</v>
      </c>
      <c r="J10" s="20">
        <v>480</v>
      </c>
      <c r="K10" s="32">
        <v>39.799999999999997</v>
      </c>
      <c r="L10" s="21">
        <v>240</v>
      </c>
      <c r="M10" s="20">
        <v>162</v>
      </c>
      <c r="N10" s="32">
        <v>67.5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3.5" customHeight="1" outlineLevel="1" x14ac:dyDescent="0.3">
      <c r="A11" s="3" t="s">
        <v>59</v>
      </c>
      <c r="B11" s="3" t="s">
        <v>60</v>
      </c>
      <c r="C11" s="23">
        <v>1721</v>
      </c>
      <c r="D11" s="20">
        <v>952</v>
      </c>
      <c r="E11" s="32">
        <v>55.3</v>
      </c>
      <c r="F11" s="21">
        <v>680</v>
      </c>
      <c r="G11" s="20">
        <v>356</v>
      </c>
      <c r="H11" s="32">
        <v>52.4</v>
      </c>
      <c r="I11" s="21">
        <v>850</v>
      </c>
      <c r="J11" s="20">
        <v>478</v>
      </c>
      <c r="K11" s="32">
        <v>56.2</v>
      </c>
      <c r="L11" s="21">
        <v>191</v>
      </c>
      <c r="M11" s="20">
        <v>118</v>
      </c>
      <c r="N11" s="32">
        <v>61.8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3.5" customHeight="1" outlineLevel="1" x14ac:dyDescent="0.3">
      <c r="A12" s="3" t="s">
        <v>63</v>
      </c>
      <c r="B12" s="3" t="s">
        <v>64</v>
      </c>
      <c r="C12" s="23">
        <v>2265</v>
      </c>
      <c r="D12" s="20">
        <v>531</v>
      </c>
      <c r="E12" s="32">
        <v>23.4</v>
      </c>
      <c r="F12" s="23">
        <v>1068</v>
      </c>
      <c r="G12" s="20">
        <v>156</v>
      </c>
      <c r="H12" s="32">
        <v>14.6</v>
      </c>
      <c r="I12" s="23">
        <v>1078</v>
      </c>
      <c r="J12" s="20">
        <v>293</v>
      </c>
      <c r="K12" s="32">
        <v>27.2</v>
      </c>
      <c r="L12" s="21">
        <v>119</v>
      </c>
      <c r="M12" s="20">
        <v>83</v>
      </c>
      <c r="N12" s="32">
        <v>69.7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3.5" customHeight="1" outlineLevel="1" x14ac:dyDescent="0.3">
      <c r="A13" s="3" t="s">
        <v>65</v>
      </c>
      <c r="B13" s="3" t="s">
        <v>66</v>
      </c>
      <c r="C13" s="21">
        <v>540</v>
      </c>
      <c r="D13" s="20">
        <v>192</v>
      </c>
      <c r="E13" s="32">
        <v>35.6</v>
      </c>
      <c r="F13" s="21">
        <v>246</v>
      </c>
      <c r="G13" s="20">
        <v>78</v>
      </c>
      <c r="H13" s="32">
        <v>31.7</v>
      </c>
      <c r="I13" s="21">
        <v>271</v>
      </c>
      <c r="J13" s="20">
        <v>92</v>
      </c>
      <c r="K13" s="32">
        <v>33.9</v>
      </c>
      <c r="L13" s="21">
        <v>23</v>
      </c>
      <c r="M13" s="20">
        <v>22</v>
      </c>
      <c r="N13" s="32">
        <v>95.7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3.5" customHeight="1" outlineLevel="1" x14ac:dyDescent="0.3">
      <c r="A14" s="3" t="s">
        <v>67</v>
      </c>
      <c r="B14" s="3" t="s">
        <v>68</v>
      </c>
      <c r="C14" s="23">
        <v>25526</v>
      </c>
      <c r="D14" s="22">
        <v>9368</v>
      </c>
      <c r="E14" s="32">
        <v>36.700000000000003</v>
      </c>
      <c r="F14" s="23">
        <v>10400</v>
      </c>
      <c r="G14" s="22">
        <v>2948</v>
      </c>
      <c r="H14" s="32">
        <v>28.3</v>
      </c>
      <c r="I14" s="23">
        <v>9506</v>
      </c>
      <c r="J14" s="22">
        <v>3939</v>
      </c>
      <c r="K14" s="32">
        <v>41.4</v>
      </c>
      <c r="L14" s="23">
        <v>5620</v>
      </c>
      <c r="M14" s="22">
        <v>2480</v>
      </c>
      <c r="N14" s="32">
        <v>44.1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3.5" customHeight="1" outlineLevel="1" x14ac:dyDescent="0.3">
      <c r="A15" s="3" t="s">
        <v>69</v>
      </c>
      <c r="B15" s="3" t="s">
        <v>70</v>
      </c>
      <c r="C15" s="23">
        <v>24222</v>
      </c>
      <c r="D15" s="22">
        <v>12583</v>
      </c>
      <c r="E15" s="32">
        <v>51.9</v>
      </c>
      <c r="F15" s="23">
        <v>11153</v>
      </c>
      <c r="G15" s="22">
        <v>5151</v>
      </c>
      <c r="H15" s="32">
        <v>46.2</v>
      </c>
      <c r="I15" s="23">
        <v>8800</v>
      </c>
      <c r="J15" s="22">
        <v>4931</v>
      </c>
      <c r="K15" s="32">
        <v>56</v>
      </c>
      <c r="L15" s="23">
        <v>4269</v>
      </c>
      <c r="M15" s="22">
        <v>2501</v>
      </c>
      <c r="N15" s="32">
        <v>58.6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3.5" customHeight="1" outlineLevel="1" x14ac:dyDescent="0.3">
      <c r="A16" s="3" t="s">
        <v>71</v>
      </c>
      <c r="B16" s="3" t="s">
        <v>72</v>
      </c>
      <c r="C16" s="23">
        <v>11191</v>
      </c>
      <c r="D16" s="22">
        <v>2361</v>
      </c>
      <c r="E16" s="32">
        <v>21.1</v>
      </c>
      <c r="F16" s="23">
        <v>4587</v>
      </c>
      <c r="G16" s="20">
        <v>814</v>
      </c>
      <c r="H16" s="32">
        <v>17.7</v>
      </c>
      <c r="I16" s="23">
        <v>4882</v>
      </c>
      <c r="J16" s="22">
        <v>1028</v>
      </c>
      <c r="K16" s="32">
        <v>21.1</v>
      </c>
      <c r="L16" s="23">
        <v>1722</v>
      </c>
      <c r="M16" s="20">
        <v>519</v>
      </c>
      <c r="N16" s="32">
        <v>30.1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3.5" customHeight="1" outlineLevel="1" x14ac:dyDescent="0.3">
      <c r="A17" s="3" t="s">
        <v>73</v>
      </c>
      <c r="B17" s="3" t="s">
        <v>74</v>
      </c>
      <c r="C17" s="23">
        <v>3761</v>
      </c>
      <c r="D17" s="20">
        <v>880</v>
      </c>
      <c r="E17" s="32">
        <v>23.4</v>
      </c>
      <c r="F17" s="23">
        <v>1793</v>
      </c>
      <c r="G17" s="20">
        <v>365</v>
      </c>
      <c r="H17" s="32">
        <v>20.399999999999999</v>
      </c>
      <c r="I17" s="23">
        <v>1576</v>
      </c>
      <c r="J17" s="20">
        <v>381</v>
      </c>
      <c r="K17" s="32">
        <v>24.2</v>
      </c>
      <c r="L17" s="21">
        <v>392</v>
      </c>
      <c r="M17" s="20">
        <v>134</v>
      </c>
      <c r="N17" s="32">
        <v>34.200000000000003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3.5" customHeight="1" outlineLevel="1" x14ac:dyDescent="0.3">
      <c r="A18" s="3" t="s">
        <v>76</v>
      </c>
      <c r="B18" s="3" t="s">
        <v>77</v>
      </c>
      <c r="C18" s="23">
        <v>5990</v>
      </c>
      <c r="D18" s="22">
        <v>1233</v>
      </c>
      <c r="E18" s="32">
        <v>20.6</v>
      </c>
      <c r="F18" s="23">
        <v>2452</v>
      </c>
      <c r="G18" s="20">
        <v>400</v>
      </c>
      <c r="H18" s="32">
        <v>16.3</v>
      </c>
      <c r="I18" s="23">
        <v>2825</v>
      </c>
      <c r="J18" s="20">
        <v>554</v>
      </c>
      <c r="K18" s="32">
        <v>19.600000000000001</v>
      </c>
      <c r="L18" s="21">
        <v>713</v>
      </c>
      <c r="M18" s="20">
        <v>279</v>
      </c>
      <c r="N18" s="32">
        <v>39.1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3.5" customHeight="1" outlineLevel="1" x14ac:dyDescent="0.3">
      <c r="A19" s="3" t="s">
        <v>78</v>
      </c>
      <c r="B19" s="3" t="s">
        <v>79</v>
      </c>
      <c r="C19" s="23">
        <v>11340</v>
      </c>
      <c r="D19" s="22">
        <v>1947</v>
      </c>
      <c r="E19" s="32">
        <v>17.2</v>
      </c>
      <c r="F19" s="23">
        <v>4315</v>
      </c>
      <c r="G19" s="20">
        <v>607</v>
      </c>
      <c r="H19" s="32">
        <v>14.1</v>
      </c>
      <c r="I19" s="23">
        <v>5756</v>
      </c>
      <c r="J19" s="20">
        <v>953</v>
      </c>
      <c r="K19" s="32">
        <v>16.600000000000001</v>
      </c>
      <c r="L19" s="23">
        <v>1269</v>
      </c>
      <c r="M19" s="20">
        <v>387</v>
      </c>
      <c r="N19" s="32">
        <v>30.5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3.5" customHeight="1" outlineLevel="1" x14ac:dyDescent="0.3">
      <c r="A20" s="3" t="s">
        <v>80</v>
      </c>
      <c r="B20" s="3" t="s">
        <v>81</v>
      </c>
      <c r="C20" s="23">
        <v>66202</v>
      </c>
      <c r="D20" s="22">
        <v>7582</v>
      </c>
      <c r="E20" s="32">
        <v>11.5</v>
      </c>
      <c r="F20" s="23">
        <v>43708</v>
      </c>
      <c r="G20" s="22">
        <v>4341</v>
      </c>
      <c r="H20" s="32">
        <v>9.9</v>
      </c>
      <c r="I20" s="23">
        <v>17685</v>
      </c>
      <c r="J20" s="22">
        <v>2234</v>
      </c>
      <c r="K20" s="32">
        <v>12.6</v>
      </c>
      <c r="L20" s="23">
        <v>4809</v>
      </c>
      <c r="M20" s="22">
        <v>1007</v>
      </c>
      <c r="N20" s="32">
        <v>20.9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outlineLevel="1" x14ac:dyDescent="0.3">
      <c r="A21" s="3" t="s">
        <v>82</v>
      </c>
      <c r="B21" s="3" t="s">
        <v>83</v>
      </c>
      <c r="C21" s="23">
        <v>26542</v>
      </c>
      <c r="D21" s="22">
        <v>3636</v>
      </c>
      <c r="E21" s="32">
        <v>13.7</v>
      </c>
      <c r="F21" s="23">
        <v>15736</v>
      </c>
      <c r="G21" s="22">
        <v>1454</v>
      </c>
      <c r="H21" s="32">
        <v>9.1999999999999993</v>
      </c>
      <c r="I21" s="23">
        <v>8279</v>
      </c>
      <c r="J21" s="22">
        <v>1221</v>
      </c>
      <c r="K21" s="32">
        <v>14.7</v>
      </c>
      <c r="L21" s="23">
        <v>2527</v>
      </c>
      <c r="M21" s="20">
        <v>961</v>
      </c>
      <c r="N21" s="32">
        <v>38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3.5" customHeight="1" outlineLevel="1" x14ac:dyDescent="0.3">
      <c r="A22" s="3" t="s">
        <v>84</v>
      </c>
      <c r="B22" s="3" t="s">
        <v>85</v>
      </c>
      <c r="C22" s="23">
        <v>60585</v>
      </c>
      <c r="D22" s="22">
        <v>7563</v>
      </c>
      <c r="E22" s="32">
        <v>12.5</v>
      </c>
      <c r="F22" s="23">
        <v>31238</v>
      </c>
      <c r="G22" s="22">
        <v>2694</v>
      </c>
      <c r="H22" s="32">
        <v>8.6</v>
      </c>
      <c r="I22" s="23">
        <v>24401</v>
      </c>
      <c r="J22" s="22">
        <v>3427</v>
      </c>
      <c r="K22" s="32">
        <v>14</v>
      </c>
      <c r="L22" s="23">
        <v>4946</v>
      </c>
      <c r="M22" s="22">
        <v>1441</v>
      </c>
      <c r="N22" s="32">
        <v>29.1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3.5" customHeight="1" outlineLevel="1" x14ac:dyDescent="0.3">
      <c r="A23" s="3" t="s">
        <v>86</v>
      </c>
      <c r="B23" s="3" t="s">
        <v>87</v>
      </c>
      <c r="C23" s="23">
        <v>147168</v>
      </c>
      <c r="D23" s="22">
        <v>16738</v>
      </c>
      <c r="E23" s="32">
        <v>11.4</v>
      </c>
      <c r="F23" s="23">
        <v>97527</v>
      </c>
      <c r="G23" s="22">
        <v>9330</v>
      </c>
      <c r="H23" s="32">
        <v>9.6</v>
      </c>
      <c r="I23" s="23">
        <v>26548</v>
      </c>
      <c r="J23" s="22">
        <v>3911</v>
      </c>
      <c r="K23" s="32">
        <v>14.7</v>
      </c>
      <c r="L23" s="23">
        <v>23093</v>
      </c>
      <c r="M23" s="22">
        <v>3497</v>
      </c>
      <c r="N23" s="32">
        <v>15.1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3.5" customHeight="1" outlineLevel="1" x14ac:dyDescent="0.3">
      <c r="A24" s="3" t="s">
        <v>88</v>
      </c>
      <c r="B24" s="3" t="s">
        <v>89</v>
      </c>
      <c r="C24" s="23">
        <v>14534</v>
      </c>
      <c r="D24" s="22">
        <v>1933</v>
      </c>
      <c r="E24" s="32">
        <v>13.3</v>
      </c>
      <c r="F24" s="23">
        <v>8222</v>
      </c>
      <c r="G24" s="22">
        <v>1036</v>
      </c>
      <c r="H24" s="32">
        <v>12.6</v>
      </c>
      <c r="I24" s="23">
        <v>4800</v>
      </c>
      <c r="J24" s="20">
        <v>629</v>
      </c>
      <c r="K24" s="32">
        <v>13.1</v>
      </c>
      <c r="L24" s="23">
        <v>1513</v>
      </c>
      <c r="M24" s="20">
        <v>268</v>
      </c>
      <c r="N24" s="32">
        <v>17.7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outlineLevel="1" x14ac:dyDescent="0.3">
      <c r="A25" s="3" t="s">
        <v>90</v>
      </c>
      <c r="B25" s="3" t="s">
        <v>91</v>
      </c>
      <c r="C25" s="23">
        <v>11307</v>
      </c>
      <c r="D25" s="22">
        <v>1499</v>
      </c>
      <c r="E25" s="32">
        <v>13.3</v>
      </c>
      <c r="F25" s="23">
        <v>7107</v>
      </c>
      <c r="G25" s="20">
        <v>917</v>
      </c>
      <c r="H25" s="32">
        <v>12.9</v>
      </c>
      <c r="I25" s="23">
        <v>2925</v>
      </c>
      <c r="J25" s="20">
        <v>347</v>
      </c>
      <c r="K25" s="32">
        <v>11.9</v>
      </c>
      <c r="L25" s="23">
        <v>1275</v>
      </c>
      <c r="M25" s="20">
        <v>235</v>
      </c>
      <c r="N25" s="32">
        <v>18.399999999999999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3.5" customHeight="1" outlineLevel="1" x14ac:dyDescent="0.3">
      <c r="A26" s="3" t="s">
        <v>92</v>
      </c>
      <c r="B26" s="3" t="s">
        <v>93</v>
      </c>
      <c r="C26" s="23">
        <v>12076</v>
      </c>
      <c r="D26" s="22">
        <v>2812</v>
      </c>
      <c r="E26" s="32">
        <v>23.3</v>
      </c>
      <c r="F26" s="23">
        <v>6006</v>
      </c>
      <c r="G26" s="22">
        <v>1199</v>
      </c>
      <c r="H26" s="32">
        <v>20</v>
      </c>
      <c r="I26" s="23">
        <v>4647</v>
      </c>
      <c r="J26" s="22">
        <v>1082</v>
      </c>
      <c r="K26" s="32">
        <v>23.3</v>
      </c>
      <c r="L26" s="23">
        <v>1423</v>
      </c>
      <c r="M26" s="20">
        <v>531</v>
      </c>
      <c r="N26" s="32">
        <v>37.299999999999997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3.5" customHeight="1" outlineLevel="1" x14ac:dyDescent="0.3">
      <c r="A27" s="3" t="s">
        <v>94</v>
      </c>
      <c r="B27" s="3" t="s">
        <v>95</v>
      </c>
      <c r="C27" s="23">
        <v>2026</v>
      </c>
      <c r="D27" s="20">
        <v>516</v>
      </c>
      <c r="E27" s="32">
        <v>25.5</v>
      </c>
      <c r="F27" s="23">
        <v>1212</v>
      </c>
      <c r="G27" s="20">
        <v>298</v>
      </c>
      <c r="H27" s="32">
        <v>24.6</v>
      </c>
      <c r="I27" s="21">
        <v>521</v>
      </c>
      <c r="J27" s="20">
        <v>114</v>
      </c>
      <c r="K27" s="32">
        <v>21.9</v>
      </c>
      <c r="L27" s="21">
        <v>293</v>
      </c>
      <c r="M27" s="20">
        <v>104</v>
      </c>
      <c r="N27" s="32">
        <v>35.5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3.5" customHeight="1" outlineLevel="1" x14ac:dyDescent="0.3">
      <c r="A28" s="3" t="s">
        <v>96</v>
      </c>
      <c r="B28" s="3" t="s">
        <v>97</v>
      </c>
      <c r="C28" s="23">
        <v>2316</v>
      </c>
      <c r="D28" s="20">
        <v>554</v>
      </c>
      <c r="E28" s="32">
        <v>23.9</v>
      </c>
      <c r="F28" s="23">
        <v>1300</v>
      </c>
      <c r="G28" s="20">
        <v>266</v>
      </c>
      <c r="H28" s="32">
        <v>20.5</v>
      </c>
      <c r="I28" s="21">
        <v>896</v>
      </c>
      <c r="J28" s="20">
        <v>236</v>
      </c>
      <c r="K28" s="32">
        <v>26.3</v>
      </c>
      <c r="L28" s="21">
        <v>119</v>
      </c>
      <c r="M28" s="20">
        <v>52</v>
      </c>
      <c r="N28" s="32">
        <v>43.7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outlineLevel="1" x14ac:dyDescent="0.3">
      <c r="A29" s="3" t="s">
        <v>99</v>
      </c>
      <c r="B29" s="3" t="s">
        <v>100</v>
      </c>
      <c r="C29" s="23">
        <v>37398</v>
      </c>
      <c r="D29" s="22">
        <v>7503</v>
      </c>
      <c r="E29" s="32">
        <v>20.100000000000001</v>
      </c>
      <c r="F29" s="23">
        <v>19169</v>
      </c>
      <c r="G29" s="22">
        <v>2651</v>
      </c>
      <c r="H29" s="32">
        <v>13.8</v>
      </c>
      <c r="I29" s="23">
        <v>15971</v>
      </c>
      <c r="J29" s="22">
        <v>4059</v>
      </c>
      <c r="K29" s="32">
        <v>25.4</v>
      </c>
      <c r="L29" s="23">
        <v>2258</v>
      </c>
      <c r="M29" s="20">
        <v>792</v>
      </c>
      <c r="N29" s="32">
        <v>35.1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3.5" customHeight="1" outlineLevel="1" x14ac:dyDescent="0.3">
      <c r="A30" s="3" t="s">
        <v>150</v>
      </c>
      <c r="B30" s="3" t="s">
        <v>151</v>
      </c>
      <c r="C30" s="23">
        <v>26505</v>
      </c>
      <c r="D30" s="22">
        <v>5009</v>
      </c>
      <c r="E30" s="32">
        <v>18.899999999999999</v>
      </c>
      <c r="F30" s="23">
        <v>13744</v>
      </c>
      <c r="G30" s="22">
        <v>1930</v>
      </c>
      <c r="H30" s="32">
        <v>14</v>
      </c>
      <c r="I30" s="23">
        <v>10925</v>
      </c>
      <c r="J30" s="22">
        <v>2445</v>
      </c>
      <c r="K30" s="32">
        <v>22.4</v>
      </c>
      <c r="L30" s="23">
        <v>1836</v>
      </c>
      <c r="M30" s="20">
        <v>634</v>
      </c>
      <c r="N30" s="32">
        <v>34.5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3.5" customHeight="1" outlineLevel="1" x14ac:dyDescent="0.3">
      <c r="A31" s="3" t="s">
        <v>101</v>
      </c>
      <c r="B31" s="3" t="s">
        <v>102</v>
      </c>
      <c r="C31" s="23">
        <v>3292</v>
      </c>
      <c r="D31" s="20">
        <v>664</v>
      </c>
      <c r="E31" s="32">
        <v>20.2</v>
      </c>
      <c r="F31" s="23">
        <v>1772</v>
      </c>
      <c r="G31" s="20">
        <v>279</v>
      </c>
      <c r="H31" s="32">
        <v>15.7</v>
      </c>
      <c r="I31" s="21">
        <v>663</v>
      </c>
      <c r="J31" s="20">
        <v>155</v>
      </c>
      <c r="K31" s="32">
        <v>23.4</v>
      </c>
      <c r="L31" s="21">
        <v>857</v>
      </c>
      <c r="M31" s="20">
        <v>229</v>
      </c>
      <c r="N31" s="32">
        <v>26.7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3.5" customHeight="1" outlineLevel="1" x14ac:dyDescent="0.3">
      <c r="A32" s="3" t="s">
        <v>103</v>
      </c>
      <c r="B32" s="3" t="s">
        <v>104</v>
      </c>
      <c r="C32" s="23">
        <v>64415</v>
      </c>
      <c r="D32" s="22">
        <v>17396</v>
      </c>
      <c r="E32" s="32">
        <v>27</v>
      </c>
      <c r="F32" s="23">
        <v>39382</v>
      </c>
      <c r="G32" s="22">
        <v>9425</v>
      </c>
      <c r="H32" s="32">
        <v>23.9</v>
      </c>
      <c r="I32" s="23">
        <v>20471</v>
      </c>
      <c r="J32" s="22">
        <v>5995</v>
      </c>
      <c r="K32" s="32">
        <v>29.3</v>
      </c>
      <c r="L32" s="23">
        <v>4562</v>
      </c>
      <c r="M32" s="22">
        <v>1976</v>
      </c>
      <c r="N32" s="32">
        <v>43.3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3.5" customHeight="1" outlineLevel="1" x14ac:dyDescent="0.3">
      <c r="A33" s="3" t="s">
        <v>105</v>
      </c>
      <c r="B33" s="3" t="s">
        <v>106</v>
      </c>
      <c r="C33" s="23">
        <v>27299</v>
      </c>
      <c r="D33" s="22">
        <v>5552</v>
      </c>
      <c r="E33" s="32">
        <v>20.3</v>
      </c>
      <c r="F33" s="23">
        <v>14496</v>
      </c>
      <c r="G33" s="22">
        <v>2594</v>
      </c>
      <c r="H33" s="32">
        <v>17.899999999999999</v>
      </c>
      <c r="I33" s="23">
        <v>12101</v>
      </c>
      <c r="J33" s="22">
        <v>2673</v>
      </c>
      <c r="K33" s="32">
        <v>22.1</v>
      </c>
      <c r="L33" s="21">
        <v>703</v>
      </c>
      <c r="M33" s="20">
        <v>286</v>
      </c>
      <c r="N33" s="32">
        <v>40.700000000000003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3.5" customHeight="1" outlineLevel="1" x14ac:dyDescent="0.3">
      <c r="A34" s="3" t="s">
        <v>107</v>
      </c>
      <c r="B34" s="3" t="s">
        <v>108</v>
      </c>
      <c r="C34" s="23">
        <v>33326</v>
      </c>
      <c r="D34" s="22">
        <v>10820</v>
      </c>
      <c r="E34" s="32">
        <v>32.5</v>
      </c>
      <c r="F34" s="23">
        <v>23036</v>
      </c>
      <c r="G34" s="22">
        <v>6326</v>
      </c>
      <c r="H34" s="32">
        <v>27.5</v>
      </c>
      <c r="I34" s="23">
        <v>6721</v>
      </c>
      <c r="J34" s="22">
        <v>2964</v>
      </c>
      <c r="K34" s="32">
        <v>44.1</v>
      </c>
      <c r="L34" s="23">
        <v>3569</v>
      </c>
      <c r="M34" s="22">
        <v>1529</v>
      </c>
      <c r="N34" s="32">
        <v>42.8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3.5" customHeight="1" outlineLevel="1" x14ac:dyDescent="0.3">
      <c r="A35" s="3" t="s">
        <v>109</v>
      </c>
      <c r="B35" s="3" t="s">
        <v>110</v>
      </c>
      <c r="C35" s="23">
        <v>4361</v>
      </c>
      <c r="D35" s="22">
        <v>1473</v>
      </c>
      <c r="E35" s="32">
        <v>33.799999999999997</v>
      </c>
      <c r="F35" s="23">
        <v>3014</v>
      </c>
      <c r="G35" s="20">
        <v>859</v>
      </c>
      <c r="H35" s="32">
        <v>28.5</v>
      </c>
      <c r="I35" s="21">
        <v>954</v>
      </c>
      <c r="J35" s="20">
        <v>393</v>
      </c>
      <c r="K35" s="32">
        <v>41.2</v>
      </c>
      <c r="L35" s="21">
        <v>393</v>
      </c>
      <c r="M35" s="20">
        <v>222</v>
      </c>
      <c r="N35" s="32">
        <v>56.5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3.5" customHeight="1" outlineLevel="1" x14ac:dyDescent="0.3">
      <c r="A36" s="3" t="s">
        <v>111</v>
      </c>
      <c r="B36" s="3" t="s">
        <v>112</v>
      </c>
      <c r="C36" s="23">
        <v>8842</v>
      </c>
      <c r="D36" s="22">
        <v>2344</v>
      </c>
      <c r="E36" s="32">
        <v>26.5</v>
      </c>
      <c r="F36" s="23">
        <v>5106</v>
      </c>
      <c r="G36" s="20">
        <v>974</v>
      </c>
      <c r="H36" s="32">
        <v>19.100000000000001</v>
      </c>
      <c r="I36" s="23">
        <v>2701</v>
      </c>
      <c r="J36" s="20">
        <v>803</v>
      </c>
      <c r="K36" s="32">
        <v>29.7</v>
      </c>
      <c r="L36" s="23">
        <v>1035</v>
      </c>
      <c r="M36" s="20">
        <v>567</v>
      </c>
      <c r="N36" s="32">
        <v>54.8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20.100000000000001" customHeight="1" x14ac:dyDescent="0.3">
      <c r="A37" s="51" t="s">
        <v>152</v>
      </c>
      <c r="B37" s="51" t="s">
        <v>1</v>
      </c>
      <c r="C37" s="55" t="s">
        <v>1</v>
      </c>
      <c r="D37" s="54" t="s">
        <v>1</v>
      </c>
      <c r="E37" s="55" t="s">
        <v>1</v>
      </c>
      <c r="F37" s="55" t="s">
        <v>1</v>
      </c>
      <c r="G37" s="54" t="s">
        <v>1</v>
      </c>
      <c r="H37" s="55" t="s">
        <v>1</v>
      </c>
      <c r="I37" s="55" t="s">
        <v>1</v>
      </c>
      <c r="J37" s="54" t="s">
        <v>1</v>
      </c>
      <c r="K37" s="55" t="s">
        <v>1</v>
      </c>
      <c r="L37" s="55" t="s">
        <v>1</v>
      </c>
      <c r="M37" s="54" t="s">
        <v>1</v>
      </c>
      <c r="N37" s="55" t="s">
        <v>1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3.5" customHeight="1" outlineLevel="1" x14ac:dyDescent="0.3">
      <c r="A38" s="44" t="s">
        <v>153</v>
      </c>
      <c r="B38" s="44" t="s">
        <v>1</v>
      </c>
      <c r="C38" s="23">
        <v>357272</v>
      </c>
      <c r="D38" s="22">
        <v>58826</v>
      </c>
      <c r="E38" s="32">
        <v>16.5</v>
      </c>
      <c r="F38" s="23">
        <v>213761</v>
      </c>
      <c r="G38" s="22">
        <v>26960</v>
      </c>
      <c r="H38" s="32">
        <v>12.6</v>
      </c>
      <c r="I38" s="23">
        <v>96968</v>
      </c>
      <c r="J38" s="22">
        <v>19803</v>
      </c>
      <c r="K38" s="32">
        <v>20.399999999999999</v>
      </c>
      <c r="L38" s="23">
        <v>46543</v>
      </c>
      <c r="M38" s="22">
        <v>12063</v>
      </c>
      <c r="N38" s="32">
        <v>25.9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3.5" customHeight="1" outlineLevel="1" x14ac:dyDescent="0.3">
      <c r="A39" s="44" t="s">
        <v>154</v>
      </c>
      <c r="B39" s="44" t="s">
        <v>1</v>
      </c>
      <c r="C39" s="23">
        <v>105175</v>
      </c>
      <c r="D39" s="22">
        <v>22894</v>
      </c>
      <c r="E39" s="32">
        <v>21.8</v>
      </c>
      <c r="F39" s="23">
        <v>64128</v>
      </c>
      <c r="G39" s="22">
        <v>11272</v>
      </c>
      <c r="H39" s="32">
        <v>17.600000000000001</v>
      </c>
      <c r="I39" s="23">
        <v>30068</v>
      </c>
      <c r="J39" s="22">
        <v>7691</v>
      </c>
      <c r="K39" s="32">
        <v>25.6</v>
      </c>
      <c r="L39" s="23">
        <v>10979</v>
      </c>
      <c r="M39" s="22">
        <v>3930</v>
      </c>
      <c r="N39" s="32">
        <v>35.799999999999997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3.5" customHeight="1" outlineLevel="1" x14ac:dyDescent="0.3">
      <c r="A40" s="44" t="s">
        <v>155</v>
      </c>
      <c r="B40" s="44" t="s">
        <v>1</v>
      </c>
      <c r="C40" s="23">
        <v>252097</v>
      </c>
      <c r="D40" s="22">
        <v>35932</v>
      </c>
      <c r="E40" s="32">
        <v>14.3</v>
      </c>
      <c r="F40" s="23">
        <v>149633</v>
      </c>
      <c r="G40" s="22">
        <v>15688</v>
      </c>
      <c r="H40" s="32">
        <v>10.5</v>
      </c>
      <c r="I40" s="23">
        <v>66900</v>
      </c>
      <c r="J40" s="22">
        <v>12112</v>
      </c>
      <c r="K40" s="32">
        <v>18.100000000000001</v>
      </c>
      <c r="L40" s="23">
        <v>35564</v>
      </c>
      <c r="M40" s="22">
        <v>8133</v>
      </c>
      <c r="N40" s="32">
        <v>22.9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 outlineLevel="1" x14ac:dyDescent="0.3">
      <c r="A41" s="44" t="s">
        <v>156</v>
      </c>
      <c r="B41" s="44" t="s">
        <v>1</v>
      </c>
      <c r="C41" s="23">
        <v>94176</v>
      </c>
      <c r="D41" s="22">
        <v>23067</v>
      </c>
      <c r="E41" s="32">
        <v>24.5</v>
      </c>
      <c r="F41" s="23">
        <v>54999</v>
      </c>
      <c r="G41" s="22">
        <v>11332</v>
      </c>
      <c r="H41" s="32">
        <v>20.6</v>
      </c>
      <c r="I41" s="23">
        <v>32795</v>
      </c>
      <c r="J41" s="22">
        <v>9189</v>
      </c>
      <c r="K41" s="32">
        <v>28</v>
      </c>
      <c r="L41" s="23">
        <v>6382</v>
      </c>
      <c r="M41" s="22">
        <v>2546</v>
      </c>
      <c r="N41" s="32">
        <v>39.9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3.5" customHeight="1" outlineLevel="1" x14ac:dyDescent="0.3">
      <c r="A42" s="44" t="s">
        <v>157</v>
      </c>
      <c r="B42" s="44" t="s">
        <v>1</v>
      </c>
      <c r="C42" s="23">
        <v>85930</v>
      </c>
      <c r="D42" s="22">
        <v>20124</v>
      </c>
      <c r="E42" s="32">
        <v>23.4</v>
      </c>
      <c r="F42" s="23">
        <v>40444</v>
      </c>
      <c r="G42" s="22">
        <v>7581</v>
      </c>
      <c r="H42" s="32">
        <v>18.7</v>
      </c>
      <c r="I42" s="23">
        <v>35907</v>
      </c>
      <c r="J42" s="22">
        <v>8752</v>
      </c>
      <c r="K42" s="32">
        <v>24.4</v>
      </c>
      <c r="L42" s="23">
        <v>9579</v>
      </c>
      <c r="M42" s="22">
        <v>3791</v>
      </c>
      <c r="N42" s="32">
        <v>39.6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20.100000000000001" customHeight="1" x14ac:dyDescent="0.3">
      <c r="A43" s="51" t="s">
        <v>158</v>
      </c>
      <c r="B43" s="51" t="s">
        <v>1</v>
      </c>
      <c r="C43" s="55" t="s">
        <v>1</v>
      </c>
      <c r="D43" s="54" t="s">
        <v>1</v>
      </c>
      <c r="E43" s="55" t="s">
        <v>1</v>
      </c>
      <c r="F43" s="55" t="s">
        <v>1</v>
      </c>
      <c r="G43" s="54" t="s">
        <v>1</v>
      </c>
      <c r="H43" s="55" t="s">
        <v>1</v>
      </c>
      <c r="I43" s="55" t="s">
        <v>1</v>
      </c>
      <c r="J43" s="54" t="s">
        <v>1</v>
      </c>
      <c r="K43" s="55" t="s">
        <v>1</v>
      </c>
      <c r="L43" s="55" t="s">
        <v>1</v>
      </c>
      <c r="M43" s="54" t="s">
        <v>1</v>
      </c>
      <c r="N43" s="55" t="s">
        <v>1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3.5" customHeight="1" outlineLevel="1" x14ac:dyDescent="0.3">
      <c r="A44" s="44" t="s">
        <v>159</v>
      </c>
      <c r="B44" s="44" t="s">
        <v>1</v>
      </c>
      <c r="C44" s="23">
        <v>21186</v>
      </c>
      <c r="D44" s="22">
        <v>4929</v>
      </c>
      <c r="E44" s="32">
        <v>23.3</v>
      </c>
      <c r="F44" s="23">
        <v>12121</v>
      </c>
      <c r="G44" s="22">
        <v>2434</v>
      </c>
      <c r="H44" s="32">
        <v>20.100000000000001</v>
      </c>
      <c r="I44" s="23">
        <v>7485</v>
      </c>
      <c r="J44" s="22">
        <v>1826</v>
      </c>
      <c r="K44" s="32">
        <v>24.4</v>
      </c>
      <c r="L44" s="23">
        <v>1581</v>
      </c>
      <c r="M44" s="20">
        <v>669</v>
      </c>
      <c r="N44" s="32">
        <v>42.3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outlineLevel="1" x14ac:dyDescent="0.3">
      <c r="A45" s="44" t="s">
        <v>160</v>
      </c>
      <c r="B45" s="44" t="s">
        <v>1</v>
      </c>
      <c r="C45" s="23">
        <v>25601</v>
      </c>
      <c r="D45" s="22">
        <v>5611</v>
      </c>
      <c r="E45" s="32">
        <v>21.9</v>
      </c>
      <c r="F45" s="23">
        <v>13792</v>
      </c>
      <c r="G45" s="22">
        <v>2596</v>
      </c>
      <c r="H45" s="32">
        <v>18.8</v>
      </c>
      <c r="I45" s="23">
        <v>9753</v>
      </c>
      <c r="J45" s="22">
        <v>2237</v>
      </c>
      <c r="K45" s="32">
        <v>22.9</v>
      </c>
      <c r="L45" s="23">
        <v>2056</v>
      </c>
      <c r="M45" s="20">
        <v>779</v>
      </c>
      <c r="N45" s="32">
        <v>37.9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3.5" customHeight="1" outlineLevel="1" x14ac:dyDescent="0.3">
      <c r="A46" s="44" t="s">
        <v>161</v>
      </c>
      <c r="B46" s="44" t="s">
        <v>1</v>
      </c>
      <c r="C46" s="23">
        <v>22049</v>
      </c>
      <c r="D46" s="22">
        <v>4694</v>
      </c>
      <c r="E46" s="32">
        <v>21.3</v>
      </c>
      <c r="F46" s="23">
        <v>12126</v>
      </c>
      <c r="G46" s="22">
        <v>2141</v>
      </c>
      <c r="H46" s="32">
        <v>17.7</v>
      </c>
      <c r="I46" s="23">
        <v>8059</v>
      </c>
      <c r="J46" s="22">
        <v>1901</v>
      </c>
      <c r="K46" s="32">
        <v>23.6</v>
      </c>
      <c r="L46" s="23">
        <v>1864</v>
      </c>
      <c r="M46" s="20">
        <v>652</v>
      </c>
      <c r="N46" s="32">
        <v>35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3.5" customHeight="1" outlineLevel="1" x14ac:dyDescent="0.3">
      <c r="A47" s="44" t="s">
        <v>162</v>
      </c>
      <c r="B47" s="44" t="s">
        <v>1</v>
      </c>
      <c r="C47" s="23">
        <v>36854</v>
      </c>
      <c r="D47" s="22">
        <v>7864</v>
      </c>
      <c r="E47" s="32">
        <v>21.3</v>
      </c>
      <c r="F47" s="23">
        <v>19514</v>
      </c>
      <c r="G47" s="22">
        <v>3372</v>
      </c>
      <c r="H47" s="32">
        <v>17.3</v>
      </c>
      <c r="I47" s="23">
        <v>13972</v>
      </c>
      <c r="J47" s="22">
        <v>3219</v>
      </c>
      <c r="K47" s="32">
        <v>23</v>
      </c>
      <c r="L47" s="23">
        <v>3369</v>
      </c>
      <c r="M47" s="22">
        <v>1273</v>
      </c>
      <c r="N47" s="32">
        <v>37.799999999999997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3.5" customHeight="1" outlineLevel="1" x14ac:dyDescent="0.3">
      <c r="A48" s="44" t="s">
        <v>163</v>
      </c>
      <c r="B48" s="44" t="s">
        <v>1</v>
      </c>
      <c r="C48" s="23">
        <v>33653</v>
      </c>
      <c r="D48" s="22">
        <v>6695</v>
      </c>
      <c r="E48" s="32">
        <v>19.899999999999999</v>
      </c>
      <c r="F48" s="23">
        <v>18464</v>
      </c>
      <c r="G48" s="22">
        <v>2878</v>
      </c>
      <c r="H48" s="32">
        <v>15.6</v>
      </c>
      <c r="I48" s="23">
        <v>11940</v>
      </c>
      <c r="J48" s="22">
        <v>2596</v>
      </c>
      <c r="K48" s="32">
        <v>21.7</v>
      </c>
      <c r="L48" s="23">
        <v>3249</v>
      </c>
      <c r="M48" s="22">
        <v>1221</v>
      </c>
      <c r="N48" s="32">
        <v>37.6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3.5" customHeight="1" outlineLevel="1" x14ac:dyDescent="0.3">
      <c r="A49" s="44" t="s">
        <v>164</v>
      </c>
      <c r="B49" s="44" t="s">
        <v>1</v>
      </c>
      <c r="C49" s="23">
        <v>37097</v>
      </c>
      <c r="D49" s="22">
        <v>7045</v>
      </c>
      <c r="E49" s="32">
        <v>19</v>
      </c>
      <c r="F49" s="23">
        <v>19489</v>
      </c>
      <c r="G49" s="22">
        <v>2680</v>
      </c>
      <c r="H49" s="32">
        <v>13.8</v>
      </c>
      <c r="I49" s="23">
        <v>13768</v>
      </c>
      <c r="J49" s="22">
        <v>3104</v>
      </c>
      <c r="K49" s="32">
        <v>22.5</v>
      </c>
      <c r="L49" s="23">
        <v>3840</v>
      </c>
      <c r="M49" s="22">
        <v>1261</v>
      </c>
      <c r="N49" s="32">
        <v>32.799999999999997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3.5" customHeight="1" outlineLevel="1" x14ac:dyDescent="0.3">
      <c r="A50" s="44" t="s">
        <v>165</v>
      </c>
      <c r="B50" s="44" t="s">
        <v>1</v>
      </c>
      <c r="C50" s="23">
        <v>50934</v>
      </c>
      <c r="D50" s="22">
        <v>9669</v>
      </c>
      <c r="E50" s="32">
        <v>19</v>
      </c>
      <c r="F50" s="23">
        <v>27300</v>
      </c>
      <c r="G50" s="22">
        <v>4060</v>
      </c>
      <c r="H50" s="32">
        <v>14.9</v>
      </c>
      <c r="I50" s="23">
        <v>18005</v>
      </c>
      <c r="J50" s="22">
        <v>3852</v>
      </c>
      <c r="K50" s="32">
        <v>21.4</v>
      </c>
      <c r="L50" s="23">
        <v>5629</v>
      </c>
      <c r="M50" s="22">
        <v>1757</v>
      </c>
      <c r="N50" s="32">
        <v>31.2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3.5" customHeight="1" outlineLevel="1" x14ac:dyDescent="0.3">
      <c r="A51" s="44" t="s">
        <v>166</v>
      </c>
      <c r="B51" s="44" t="s">
        <v>1</v>
      </c>
      <c r="C51" s="23">
        <v>61966</v>
      </c>
      <c r="D51" s="22">
        <v>11207</v>
      </c>
      <c r="E51" s="32">
        <v>18.100000000000001</v>
      </c>
      <c r="F51" s="23">
        <v>33825</v>
      </c>
      <c r="G51" s="22">
        <v>4345</v>
      </c>
      <c r="H51" s="32">
        <v>12.8</v>
      </c>
      <c r="I51" s="23">
        <v>21479</v>
      </c>
      <c r="J51" s="22">
        <v>4755</v>
      </c>
      <c r="K51" s="32">
        <v>22.1</v>
      </c>
      <c r="L51" s="23">
        <v>6662</v>
      </c>
      <c r="M51" s="22">
        <v>2108</v>
      </c>
      <c r="N51" s="32">
        <v>31.6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3.5" customHeight="1" outlineLevel="1" x14ac:dyDescent="0.3">
      <c r="A52" s="44" t="s">
        <v>167</v>
      </c>
      <c r="B52" s="44" t="s">
        <v>1</v>
      </c>
      <c r="C52" s="23">
        <v>62277</v>
      </c>
      <c r="D52" s="22">
        <v>12865</v>
      </c>
      <c r="E52" s="32">
        <v>20.7</v>
      </c>
      <c r="F52" s="23">
        <v>32597</v>
      </c>
      <c r="G52" s="22">
        <v>5210</v>
      </c>
      <c r="H52" s="32">
        <v>16</v>
      </c>
      <c r="I52" s="23">
        <v>22344</v>
      </c>
      <c r="J52" s="22">
        <v>5561</v>
      </c>
      <c r="K52" s="32">
        <v>24.9</v>
      </c>
      <c r="L52" s="23">
        <v>7335</v>
      </c>
      <c r="M52" s="22">
        <v>2094</v>
      </c>
      <c r="N52" s="32">
        <v>28.5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3.5" customHeight="1" outlineLevel="1" x14ac:dyDescent="0.3">
      <c r="A53" s="44" t="s">
        <v>168</v>
      </c>
      <c r="B53" s="44" t="s">
        <v>1</v>
      </c>
      <c r="C53" s="23">
        <v>185761</v>
      </c>
      <c r="D53" s="22">
        <v>31437</v>
      </c>
      <c r="E53" s="32">
        <v>16.899999999999999</v>
      </c>
      <c r="F53" s="23">
        <v>119975</v>
      </c>
      <c r="G53" s="22">
        <v>16157</v>
      </c>
      <c r="H53" s="32">
        <v>13.5</v>
      </c>
      <c r="I53" s="23">
        <v>38867</v>
      </c>
      <c r="J53" s="22">
        <v>8692</v>
      </c>
      <c r="K53" s="32">
        <v>22.4</v>
      </c>
      <c r="L53" s="23">
        <v>26920</v>
      </c>
      <c r="M53" s="22">
        <v>6587</v>
      </c>
      <c r="N53" s="32">
        <v>24.5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20.100000000000001" customHeight="1" x14ac:dyDescent="0.3">
      <c r="A54" s="56" t="s">
        <v>4</v>
      </c>
      <c r="B54" s="56" t="s">
        <v>1</v>
      </c>
      <c r="C54" s="27">
        <v>537379</v>
      </c>
      <c r="D54" s="27">
        <v>102018</v>
      </c>
      <c r="E54" s="34">
        <v>19</v>
      </c>
      <c r="F54" s="27">
        <v>309204</v>
      </c>
      <c r="G54" s="27">
        <v>45872</v>
      </c>
      <c r="H54" s="34">
        <v>14.8</v>
      </c>
      <c r="I54" s="27">
        <v>165671</v>
      </c>
      <c r="J54" s="27">
        <v>37744</v>
      </c>
      <c r="K54" s="34">
        <v>22.8</v>
      </c>
      <c r="L54" s="27">
        <v>62504</v>
      </c>
      <c r="M54" s="27">
        <v>18401</v>
      </c>
      <c r="N54" s="34">
        <v>29.4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4.5" customHeight="1" x14ac:dyDescent="0.3">
      <c r="A55" s="57" t="s">
        <v>1</v>
      </c>
      <c r="B55" s="57" t="s">
        <v>1</v>
      </c>
      <c r="C55" s="12" t="s">
        <v>1</v>
      </c>
      <c r="D55" s="12" t="s">
        <v>1</v>
      </c>
      <c r="E55" s="12" t="s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 t="s">
        <v>1</v>
      </c>
      <c r="L55" s="12" t="s">
        <v>1</v>
      </c>
      <c r="M55" s="12" t="s">
        <v>1</v>
      </c>
      <c r="N55" s="12" t="s">
        <v>1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4.5" customHeight="1" x14ac:dyDescent="0.3">
      <c r="A56" s="47" t="s">
        <v>1</v>
      </c>
      <c r="B56" s="47" t="s">
        <v>1</v>
      </c>
      <c r="C56" s="47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 t="s">
        <v>1</v>
      </c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 spans="1:27" ht="13.5" customHeight="1" x14ac:dyDescent="0.3">
      <c r="A57" s="49" t="s">
        <v>9</v>
      </c>
      <c r="B57" s="49" t="s">
        <v>1</v>
      </c>
      <c r="C57" s="49" t="s">
        <v>1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9" t="s">
        <v>1</v>
      </c>
      <c r="K57" s="49" t="s">
        <v>1</v>
      </c>
      <c r="L57" s="49" t="s">
        <v>1</v>
      </c>
      <c r="M57" s="49" t="s">
        <v>1</v>
      </c>
      <c r="N57" s="49" t="s">
        <v>1</v>
      </c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 spans="1:27" ht="13.5" customHeight="1" x14ac:dyDescent="0.3">
      <c r="A58" s="49" t="s">
        <v>169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9" t="s">
        <v>1</v>
      </c>
      <c r="M58" s="49" t="s">
        <v>1</v>
      </c>
      <c r="N58" s="49" t="s">
        <v>1</v>
      </c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spans="1:27" ht="13.5" customHeight="1" x14ac:dyDescent="0.3">
      <c r="A59" s="49" t="s">
        <v>170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9" t="s">
        <v>1</v>
      </c>
      <c r="M59" s="49" t="s">
        <v>1</v>
      </c>
      <c r="N59" s="49" t="s">
        <v>1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 spans="1:27" ht="13.5" customHeight="1" x14ac:dyDescent="0.3">
      <c r="A60" s="49" t="s">
        <v>22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9" t="s">
        <v>1</v>
      </c>
      <c r="M60" s="49" t="s">
        <v>1</v>
      </c>
      <c r="N60" s="49" t="s">
        <v>1</v>
      </c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spans="1:27" ht="13.5" customHeight="1" x14ac:dyDescent="0.3">
      <c r="A61" s="49" t="s">
        <v>37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9" t="s">
        <v>1</v>
      </c>
      <c r="M61" s="49" t="s">
        <v>1</v>
      </c>
      <c r="N61" s="49" t="s">
        <v>1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</sheetData>
  <mergeCells count="37">
    <mergeCell ref="A61:AA61"/>
    <mergeCell ref="A56:AA56"/>
    <mergeCell ref="A57:AA57"/>
    <mergeCell ref="A58:AA58"/>
    <mergeCell ref="A59:AA59"/>
    <mergeCell ref="A60:AA60"/>
    <mergeCell ref="A54:B54"/>
    <mergeCell ref="A55:B55"/>
    <mergeCell ref="A1:N1"/>
    <mergeCell ref="A2:B5"/>
    <mergeCell ref="C2:N2"/>
    <mergeCell ref="C3:E3"/>
    <mergeCell ref="F3:H3"/>
    <mergeCell ref="I3:K3"/>
    <mergeCell ref="L3:N3"/>
    <mergeCell ref="D4:E4"/>
    <mergeCell ref="G4:H4"/>
    <mergeCell ref="J4:K4"/>
    <mergeCell ref="M4:N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6:N6"/>
    <mergeCell ref="A37:N37"/>
    <mergeCell ref="A43:N43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48"/>
  <sheetViews>
    <sheetView showGridLines="0" zoomScaleNormal="100" workbookViewId="0">
      <pane ySplit="5" topLeftCell="A6" activePane="bottomLeft" state="frozen"/>
      <selection pane="bottomLeft" sqref="A1:S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3" width="9.140625" customWidth="1"/>
    <col min="4" max="19" width="9.140625" customWidth="1" outlineLevel="1"/>
  </cols>
  <sheetData>
    <row r="1" spans="1:32" ht="20.100000000000001" customHeight="1" x14ac:dyDescent="0.3">
      <c r="A1" s="46" t="s">
        <v>265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46" t="s">
        <v>1</v>
      </c>
      <c r="P1" s="46" t="s">
        <v>1</v>
      </c>
      <c r="Q1" s="46" t="s">
        <v>1</v>
      </c>
      <c r="R1" s="46" t="s">
        <v>1</v>
      </c>
      <c r="S1" s="46" t="s">
        <v>1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20.100000000000001" customHeight="1" x14ac:dyDescent="0.3">
      <c r="A2" s="52" t="s">
        <v>361</v>
      </c>
      <c r="B2" s="52" t="s">
        <v>1</v>
      </c>
      <c r="C2" s="48" t="s">
        <v>14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48" t="s">
        <v>1</v>
      </c>
      <c r="O2" s="48" t="s">
        <v>1</v>
      </c>
      <c r="P2" s="48" t="s">
        <v>1</v>
      </c>
      <c r="Q2" s="48" t="s">
        <v>1</v>
      </c>
      <c r="R2" s="48" t="s">
        <v>1</v>
      </c>
      <c r="S2" s="48" t="s">
        <v>1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20.100000000000001" customHeight="1" x14ac:dyDescent="0.3">
      <c r="A3" s="52" t="s">
        <v>140</v>
      </c>
      <c r="B3" s="52" t="s">
        <v>1</v>
      </c>
      <c r="C3" s="61" t="s">
        <v>136</v>
      </c>
      <c r="D3" s="48" t="s">
        <v>370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</v>
      </c>
      <c r="M3" s="48" t="s">
        <v>1</v>
      </c>
      <c r="N3" s="48" t="s">
        <v>1</v>
      </c>
      <c r="O3" s="48" t="s">
        <v>1</v>
      </c>
      <c r="P3" s="48" t="s">
        <v>1</v>
      </c>
      <c r="Q3" s="48" t="s">
        <v>1</v>
      </c>
      <c r="R3" s="48" t="s">
        <v>1</v>
      </c>
      <c r="S3" s="48" t="s">
        <v>1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81.95" customHeight="1" x14ac:dyDescent="0.3">
      <c r="A4" s="52" t="s">
        <v>144</v>
      </c>
      <c r="B4" s="52" t="s">
        <v>1</v>
      </c>
      <c r="C4" s="48" t="s">
        <v>1</v>
      </c>
      <c r="D4" s="39" t="s">
        <v>120</v>
      </c>
      <c r="E4" s="39" t="s">
        <v>121</v>
      </c>
      <c r="F4" s="39" t="s">
        <v>122</v>
      </c>
      <c r="G4" s="39" t="s">
        <v>123</v>
      </c>
      <c r="H4" s="39" t="s">
        <v>124</v>
      </c>
      <c r="I4" s="39" t="s">
        <v>125</v>
      </c>
      <c r="J4" s="39" t="s">
        <v>126</v>
      </c>
      <c r="K4" s="39" t="s">
        <v>127</v>
      </c>
      <c r="L4" s="39" t="s">
        <v>128</v>
      </c>
      <c r="M4" s="39" t="s">
        <v>129</v>
      </c>
      <c r="N4" s="39" t="s">
        <v>130</v>
      </c>
      <c r="O4" s="39" t="s">
        <v>131</v>
      </c>
      <c r="P4" s="39" t="s">
        <v>132</v>
      </c>
      <c r="Q4" s="39" t="s">
        <v>133</v>
      </c>
      <c r="R4" s="39" t="s">
        <v>134</v>
      </c>
      <c r="S4" s="39" t="s">
        <v>135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20.100000000000001" customHeight="1" x14ac:dyDescent="0.3">
      <c r="A5" s="52" t="s">
        <v>1</v>
      </c>
      <c r="B5" s="52" t="s">
        <v>1</v>
      </c>
      <c r="C5" s="14" t="s">
        <v>15</v>
      </c>
      <c r="D5" s="14" t="s">
        <v>15</v>
      </c>
      <c r="E5" s="14" t="s">
        <v>15</v>
      </c>
      <c r="F5" s="14" t="s">
        <v>15</v>
      </c>
      <c r="G5" s="14" t="s">
        <v>15</v>
      </c>
      <c r="H5" s="14" t="s">
        <v>15</v>
      </c>
      <c r="I5" s="14" t="s">
        <v>15</v>
      </c>
      <c r="J5" s="14" t="s">
        <v>15</v>
      </c>
      <c r="K5" s="14" t="s">
        <v>15</v>
      </c>
      <c r="L5" s="14" t="s">
        <v>15</v>
      </c>
      <c r="M5" s="14" t="s">
        <v>15</v>
      </c>
      <c r="N5" s="14" t="s">
        <v>15</v>
      </c>
      <c r="O5" s="14" t="s">
        <v>15</v>
      </c>
      <c r="P5" s="14" t="s">
        <v>15</v>
      </c>
      <c r="Q5" s="14" t="s">
        <v>15</v>
      </c>
      <c r="R5" s="14" t="s">
        <v>15</v>
      </c>
      <c r="S5" s="14" t="s">
        <v>15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47" t="s">
        <v>1</v>
      </c>
      <c r="K6" s="47" t="s">
        <v>1</v>
      </c>
      <c r="L6" s="47" t="s">
        <v>1</v>
      </c>
      <c r="M6" s="47" t="s">
        <v>1</v>
      </c>
      <c r="N6" s="47" t="s">
        <v>1</v>
      </c>
      <c r="O6" s="47" t="s">
        <v>1</v>
      </c>
      <c r="P6" s="47" t="s">
        <v>1</v>
      </c>
      <c r="Q6" s="47" t="s">
        <v>1</v>
      </c>
      <c r="R6" s="47" t="s">
        <v>1</v>
      </c>
      <c r="S6" s="47" t="s">
        <v>1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3.5" customHeight="1" outlineLevel="1" x14ac:dyDescent="0.3">
      <c r="A7" s="3" t="s">
        <v>53</v>
      </c>
      <c r="B7" s="3" t="s">
        <v>54</v>
      </c>
      <c r="C7" s="23">
        <v>64361</v>
      </c>
      <c r="D7" s="22">
        <v>21794</v>
      </c>
      <c r="E7" s="23">
        <v>14458</v>
      </c>
      <c r="F7" s="22">
        <v>1482</v>
      </c>
      <c r="G7" s="21">
        <v>383</v>
      </c>
      <c r="H7" s="20">
        <v>237</v>
      </c>
      <c r="I7" s="23">
        <v>1305</v>
      </c>
      <c r="J7" s="22">
        <v>5763</v>
      </c>
      <c r="K7" s="21">
        <v>143</v>
      </c>
      <c r="L7" s="22">
        <v>6138</v>
      </c>
      <c r="M7" s="23">
        <v>7774</v>
      </c>
      <c r="N7" s="22">
        <v>2399</v>
      </c>
      <c r="O7" s="21">
        <v>220</v>
      </c>
      <c r="P7" s="20">
        <v>796</v>
      </c>
      <c r="Q7" s="21">
        <v>187</v>
      </c>
      <c r="R7" s="20">
        <v>705</v>
      </c>
      <c r="S7" s="21">
        <v>579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3.5" customHeight="1" outlineLevel="1" x14ac:dyDescent="0.3">
      <c r="A8" s="3" t="s">
        <v>67</v>
      </c>
      <c r="B8" s="3" t="s">
        <v>68</v>
      </c>
      <c r="C8" s="23">
        <v>4411</v>
      </c>
      <c r="D8" s="20">
        <v>273</v>
      </c>
      <c r="E8" s="21">
        <v>459</v>
      </c>
      <c r="F8" s="20">
        <v>55</v>
      </c>
      <c r="G8" s="21">
        <v>6</v>
      </c>
      <c r="H8" s="20">
        <v>3</v>
      </c>
      <c r="I8" s="21">
        <v>206</v>
      </c>
      <c r="J8" s="20">
        <v>496</v>
      </c>
      <c r="K8" s="21">
        <v>2</v>
      </c>
      <c r="L8" s="20">
        <v>165</v>
      </c>
      <c r="M8" s="23">
        <v>1496</v>
      </c>
      <c r="N8" s="22">
        <v>1112</v>
      </c>
      <c r="O8" s="21">
        <v>7</v>
      </c>
      <c r="P8" s="20">
        <v>37</v>
      </c>
      <c r="Q8" s="21">
        <v>36</v>
      </c>
      <c r="R8" s="20">
        <v>39</v>
      </c>
      <c r="S8" s="21">
        <v>20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3.5" customHeight="1" outlineLevel="1" x14ac:dyDescent="0.3">
      <c r="A9" s="3" t="s">
        <v>69</v>
      </c>
      <c r="B9" s="3" t="s">
        <v>70</v>
      </c>
      <c r="C9" s="23">
        <v>5434</v>
      </c>
      <c r="D9" s="22">
        <v>1304</v>
      </c>
      <c r="E9" s="21">
        <v>481</v>
      </c>
      <c r="F9" s="20">
        <v>740</v>
      </c>
      <c r="G9" s="21">
        <v>14</v>
      </c>
      <c r="H9" s="33" t="s">
        <v>62</v>
      </c>
      <c r="I9" s="24" t="s">
        <v>62</v>
      </c>
      <c r="J9" s="22">
        <v>1348</v>
      </c>
      <c r="K9" s="24" t="s">
        <v>62</v>
      </c>
      <c r="L9" s="20">
        <v>7</v>
      </c>
      <c r="M9" s="21">
        <v>876</v>
      </c>
      <c r="N9" s="20">
        <v>511</v>
      </c>
      <c r="O9" s="21">
        <v>12</v>
      </c>
      <c r="P9" s="20">
        <v>4</v>
      </c>
      <c r="Q9" s="24" t="s">
        <v>62</v>
      </c>
      <c r="R9" s="20">
        <v>79</v>
      </c>
      <c r="S9" s="21">
        <v>0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3.5" customHeight="1" outlineLevel="1" x14ac:dyDescent="0.3">
      <c r="A10" s="3" t="s">
        <v>80</v>
      </c>
      <c r="B10" s="3" t="s">
        <v>81</v>
      </c>
      <c r="C10" s="23">
        <v>8721</v>
      </c>
      <c r="D10" s="22">
        <v>2114</v>
      </c>
      <c r="E10" s="23">
        <v>3278</v>
      </c>
      <c r="F10" s="20">
        <v>229</v>
      </c>
      <c r="G10" s="21">
        <v>22</v>
      </c>
      <c r="H10" s="20">
        <v>39</v>
      </c>
      <c r="I10" s="21">
        <v>230</v>
      </c>
      <c r="J10" s="20">
        <v>603</v>
      </c>
      <c r="K10" s="21">
        <v>24</v>
      </c>
      <c r="L10" s="20">
        <v>451</v>
      </c>
      <c r="M10" s="21">
        <v>861</v>
      </c>
      <c r="N10" s="20">
        <v>80</v>
      </c>
      <c r="O10" s="21">
        <v>8</v>
      </c>
      <c r="P10" s="20">
        <v>319</v>
      </c>
      <c r="Q10" s="21">
        <v>65</v>
      </c>
      <c r="R10" s="20">
        <v>112</v>
      </c>
      <c r="S10" s="21">
        <v>286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3.5" customHeight="1" outlineLevel="1" x14ac:dyDescent="0.3">
      <c r="A11" s="3" t="s">
        <v>82</v>
      </c>
      <c r="B11" s="3" t="s">
        <v>83</v>
      </c>
      <c r="C11" s="23">
        <v>2695</v>
      </c>
      <c r="D11" s="20">
        <v>824</v>
      </c>
      <c r="E11" s="21">
        <v>497</v>
      </c>
      <c r="F11" s="20">
        <v>81</v>
      </c>
      <c r="G11" s="21">
        <v>7</v>
      </c>
      <c r="H11" s="20">
        <v>6</v>
      </c>
      <c r="I11" s="21">
        <v>2</v>
      </c>
      <c r="J11" s="20">
        <v>133</v>
      </c>
      <c r="K11" s="24" t="s">
        <v>62</v>
      </c>
      <c r="L11" s="20">
        <v>124</v>
      </c>
      <c r="M11" s="21">
        <v>883</v>
      </c>
      <c r="N11" s="20">
        <v>45</v>
      </c>
      <c r="O11" s="24" t="s">
        <v>62</v>
      </c>
      <c r="P11" s="20">
        <v>47</v>
      </c>
      <c r="Q11" s="21">
        <v>7</v>
      </c>
      <c r="R11" s="20">
        <v>12</v>
      </c>
      <c r="S11" s="21">
        <v>16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3.5" customHeight="1" outlineLevel="1" x14ac:dyDescent="0.3">
      <c r="A12" s="3" t="s">
        <v>84</v>
      </c>
      <c r="B12" s="3" t="s">
        <v>85</v>
      </c>
      <c r="C12" s="23">
        <v>7450</v>
      </c>
      <c r="D12" s="22">
        <v>2526</v>
      </c>
      <c r="E12" s="23">
        <v>1734</v>
      </c>
      <c r="F12" s="20">
        <v>218</v>
      </c>
      <c r="G12" s="21">
        <v>10</v>
      </c>
      <c r="H12" s="20">
        <v>5</v>
      </c>
      <c r="I12" s="21">
        <v>188</v>
      </c>
      <c r="J12" s="20">
        <v>426</v>
      </c>
      <c r="K12" s="21">
        <v>58</v>
      </c>
      <c r="L12" s="20">
        <v>304</v>
      </c>
      <c r="M12" s="23">
        <v>1214</v>
      </c>
      <c r="N12" s="20">
        <v>250</v>
      </c>
      <c r="O12" s="21">
        <v>31</v>
      </c>
      <c r="P12" s="20">
        <v>202</v>
      </c>
      <c r="Q12" s="21">
        <v>17</v>
      </c>
      <c r="R12" s="20">
        <v>219</v>
      </c>
      <c r="S12" s="21">
        <v>48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3.5" customHeight="1" outlineLevel="1" x14ac:dyDescent="0.3">
      <c r="A13" s="3" t="s">
        <v>86</v>
      </c>
      <c r="B13" s="3" t="s">
        <v>87</v>
      </c>
      <c r="C13" s="23">
        <v>28253</v>
      </c>
      <c r="D13" s="22">
        <v>13316</v>
      </c>
      <c r="E13" s="23">
        <v>6442</v>
      </c>
      <c r="F13" s="20">
        <v>88</v>
      </c>
      <c r="G13" s="24" t="s">
        <v>62</v>
      </c>
      <c r="H13" s="20">
        <v>20</v>
      </c>
      <c r="I13" s="24" t="s">
        <v>149</v>
      </c>
      <c r="J13" s="22">
        <v>1971</v>
      </c>
      <c r="K13" s="24" t="s">
        <v>149</v>
      </c>
      <c r="L13" s="22">
        <v>4349</v>
      </c>
      <c r="M13" s="23">
        <v>1503</v>
      </c>
      <c r="N13" s="20">
        <v>252</v>
      </c>
      <c r="O13" s="21">
        <v>94</v>
      </c>
      <c r="P13" s="20">
        <v>23</v>
      </c>
      <c r="Q13" s="24" t="s">
        <v>62</v>
      </c>
      <c r="R13" s="20">
        <v>18</v>
      </c>
      <c r="S13" s="21">
        <v>119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3.5" customHeight="1" outlineLevel="1" x14ac:dyDescent="0.3">
      <c r="A14" s="3" t="s">
        <v>88</v>
      </c>
      <c r="B14" s="3" t="s">
        <v>89</v>
      </c>
      <c r="C14" s="23">
        <v>1977</v>
      </c>
      <c r="D14" s="20">
        <v>243</v>
      </c>
      <c r="E14" s="21">
        <v>485</v>
      </c>
      <c r="F14" s="20">
        <v>1</v>
      </c>
      <c r="G14" s="21">
        <v>242</v>
      </c>
      <c r="H14" s="20">
        <v>125</v>
      </c>
      <c r="I14" s="24" t="s">
        <v>62</v>
      </c>
      <c r="J14" s="33" t="s">
        <v>62</v>
      </c>
      <c r="K14" s="21">
        <v>5</v>
      </c>
      <c r="L14" s="20">
        <v>245</v>
      </c>
      <c r="M14" s="21">
        <v>48</v>
      </c>
      <c r="N14" s="20">
        <v>15</v>
      </c>
      <c r="O14" s="24" t="s">
        <v>149</v>
      </c>
      <c r="P14" s="20">
        <v>67</v>
      </c>
      <c r="Q14" s="21">
        <v>2</v>
      </c>
      <c r="R14" s="20">
        <v>47</v>
      </c>
      <c r="S14" s="21">
        <v>0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3.5" customHeight="1" outlineLevel="1" x14ac:dyDescent="0.3">
      <c r="A15" s="3" t="s">
        <v>90</v>
      </c>
      <c r="B15" s="3" t="s">
        <v>91</v>
      </c>
      <c r="C15" s="23">
        <v>1495</v>
      </c>
      <c r="D15" s="20">
        <v>216</v>
      </c>
      <c r="E15" s="21">
        <v>476</v>
      </c>
      <c r="F15" s="33" t="s">
        <v>149</v>
      </c>
      <c r="G15" s="24" t="s">
        <v>62</v>
      </c>
      <c r="H15" s="33" t="s">
        <v>62</v>
      </c>
      <c r="I15" s="24" t="s">
        <v>62</v>
      </c>
      <c r="J15" s="33" t="s">
        <v>62</v>
      </c>
      <c r="K15" s="24" t="s">
        <v>149</v>
      </c>
      <c r="L15" s="33" t="s">
        <v>62</v>
      </c>
      <c r="M15" s="21">
        <v>2</v>
      </c>
      <c r="N15" s="33" t="s">
        <v>62</v>
      </c>
      <c r="O15" s="24" t="s">
        <v>149</v>
      </c>
      <c r="P15" s="33" t="s">
        <v>62</v>
      </c>
      <c r="Q15" s="21">
        <v>0</v>
      </c>
      <c r="R15" s="33" t="s">
        <v>62</v>
      </c>
      <c r="S15" s="21">
        <v>0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3.5" customHeight="1" outlineLevel="1" x14ac:dyDescent="0.3">
      <c r="A16" s="3" t="s">
        <v>99</v>
      </c>
      <c r="B16" s="3" t="s">
        <v>100</v>
      </c>
      <c r="C16" s="23">
        <v>4295</v>
      </c>
      <c r="D16" s="22">
        <v>2171</v>
      </c>
      <c r="E16" s="21">
        <v>583</v>
      </c>
      <c r="F16" s="20">
        <v>204</v>
      </c>
      <c r="G16" s="21">
        <v>46</v>
      </c>
      <c r="H16" s="20">
        <v>19</v>
      </c>
      <c r="I16" s="21">
        <v>60</v>
      </c>
      <c r="J16" s="20">
        <v>163</v>
      </c>
      <c r="K16" s="21">
        <v>11</v>
      </c>
      <c r="L16" s="20">
        <v>80</v>
      </c>
      <c r="M16" s="21">
        <v>314</v>
      </c>
      <c r="N16" s="20">
        <v>80</v>
      </c>
      <c r="O16" s="21">
        <v>42</v>
      </c>
      <c r="P16" s="20">
        <v>466</v>
      </c>
      <c r="Q16" s="21">
        <v>9</v>
      </c>
      <c r="R16" s="20">
        <v>21</v>
      </c>
      <c r="S16" s="21">
        <v>25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3.5" customHeight="1" outlineLevel="1" x14ac:dyDescent="0.3">
      <c r="A17" s="3" t="s">
        <v>150</v>
      </c>
      <c r="B17" s="3" t="s">
        <v>151</v>
      </c>
      <c r="C17" s="23">
        <v>3443</v>
      </c>
      <c r="D17" s="22">
        <v>2101</v>
      </c>
      <c r="E17" s="21">
        <v>245</v>
      </c>
      <c r="F17" s="20">
        <v>137</v>
      </c>
      <c r="G17" s="21">
        <v>40</v>
      </c>
      <c r="H17" s="20">
        <v>9</v>
      </c>
      <c r="I17" s="21">
        <v>17</v>
      </c>
      <c r="J17" s="20">
        <v>137</v>
      </c>
      <c r="K17" s="21">
        <v>4</v>
      </c>
      <c r="L17" s="20">
        <v>55</v>
      </c>
      <c r="M17" s="21">
        <v>131</v>
      </c>
      <c r="N17" s="20">
        <v>43</v>
      </c>
      <c r="O17" s="21">
        <v>32</v>
      </c>
      <c r="P17" s="20">
        <v>452</v>
      </c>
      <c r="Q17" s="21">
        <v>3</v>
      </c>
      <c r="R17" s="20">
        <v>17</v>
      </c>
      <c r="S17" s="21">
        <v>20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3.5" customHeight="1" outlineLevel="1" x14ac:dyDescent="0.3">
      <c r="A18" s="3" t="s">
        <v>103</v>
      </c>
      <c r="B18" s="3" t="s">
        <v>104</v>
      </c>
      <c r="C18" s="23">
        <v>5547</v>
      </c>
      <c r="D18" s="22">
        <v>1132</v>
      </c>
      <c r="E18" s="23">
        <v>1341</v>
      </c>
      <c r="F18" s="20">
        <v>312</v>
      </c>
      <c r="G18" s="21">
        <v>37</v>
      </c>
      <c r="H18" s="20">
        <v>67</v>
      </c>
      <c r="I18" s="21">
        <v>116</v>
      </c>
      <c r="J18" s="20">
        <v>538</v>
      </c>
      <c r="K18" s="21">
        <v>67</v>
      </c>
      <c r="L18" s="20">
        <v>457</v>
      </c>
      <c r="M18" s="21">
        <v>580</v>
      </c>
      <c r="N18" s="20">
        <v>315</v>
      </c>
      <c r="O18" s="21">
        <v>46</v>
      </c>
      <c r="P18" s="20">
        <v>359</v>
      </c>
      <c r="Q18" s="21">
        <v>47</v>
      </c>
      <c r="R18" s="20">
        <v>17</v>
      </c>
      <c r="S18" s="21">
        <v>117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3.5" customHeight="1" outlineLevel="1" x14ac:dyDescent="0.3">
      <c r="A19" s="3" t="s">
        <v>105</v>
      </c>
      <c r="B19" s="3" t="s">
        <v>106</v>
      </c>
      <c r="C19" s="23">
        <v>2168</v>
      </c>
      <c r="D19" s="20">
        <v>492</v>
      </c>
      <c r="E19" s="21">
        <v>637</v>
      </c>
      <c r="F19" s="20">
        <v>41</v>
      </c>
      <c r="G19" s="21">
        <v>11</v>
      </c>
      <c r="H19" s="20">
        <v>20</v>
      </c>
      <c r="I19" s="21">
        <v>59</v>
      </c>
      <c r="J19" s="20">
        <v>208</v>
      </c>
      <c r="K19" s="21">
        <v>8</v>
      </c>
      <c r="L19" s="20">
        <v>228</v>
      </c>
      <c r="M19" s="21">
        <v>248</v>
      </c>
      <c r="N19" s="20">
        <v>34</v>
      </c>
      <c r="O19" s="21">
        <v>1</v>
      </c>
      <c r="P19" s="20">
        <v>147</v>
      </c>
      <c r="Q19" s="21">
        <v>13</v>
      </c>
      <c r="R19" s="20">
        <v>4</v>
      </c>
      <c r="S19" s="21">
        <v>15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3.5" customHeight="1" outlineLevel="1" x14ac:dyDescent="0.3">
      <c r="A20" s="3" t="s">
        <v>107</v>
      </c>
      <c r="B20" s="3" t="s">
        <v>108</v>
      </c>
      <c r="C20" s="23">
        <v>3100</v>
      </c>
      <c r="D20" s="20">
        <v>625</v>
      </c>
      <c r="E20" s="21">
        <v>675</v>
      </c>
      <c r="F20" s="20">
        <v>261</v>
      </c>
      <c r="G20" s="21">
        <v>25</v>
      </c>
      <c r="H20" s="20">
        <v>43</v>
      </c>
      <c r="I20" s="21">
        <v>54</v>
      </c>
      <c r="J20" s="20">
        <v>192</v>
      </c>
      <c r="K20" s="21">
        <v>57</v>
      </c>
      <c r="L20" s="20">
        <v>195</v>
      </c>
      <c r="M20" s="21">
        <v>301</v>
      </c>
      <c r="N20" s="20">
        <v>277</v>
      </c>
      <c r="O20" s="21">
        <v>38</v>
      </c>
      <c r="P20" s="20">
        <v>209</v>
      </c>
      <c r="Q20" s="21">
        <v>33</v>
      </c>
      <c r="R20" s="20">
        <v>12</v>
      </c>
      <c r="S20" s="21">
        <v>102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3.5" customHeight="1" outlineLevel="1" x14ac:dyDescent="0.3">
      <c r="A21" s="3" t="s">
        <v>109</v>
      </c>
      <c r="B21" s="3" t="s">
        <v>110</v>
      </c>
      <c r="C21" s="21">
        <v>314</v>
      </c>
      <c r="D21" s="20">
        <v>62</v>
      </c>
      <c r="E21" s="21">
        <v>6</v>
      </c>
      <c r="F21" s="20">
        <v>14</v>
      </c>
      <c r="G21" s="21">
        <v>6</v>
      </c>
      <c r="H21" s="33" t="s">
        <v>62</v>
      </c>
      <c r="I21" s="24" t="s">
        <v>62</v>
      </c>
      <c r="J21" s="20">
        <v>7</v>
      </c>
      <c r="K21" s="24" t="s">
        <v>149</v>
      </c>
      <c r="L21" s="20">
        <v>12</v>
      </c>
      <c r="M21" s="21">
        <v>81</v>
      </c>
      <c r="N21" s="20">
        <v>4</v>
      </c>
      <c r="O21" s="24" t="s">
        <v>62</v>
      </c>
      <c r="P21" s="20">
        <v>72</v>
      </c>
      <c r="Q21" s="21">
        <v>13</v>
      </c>
      <c r="R21" s="33" t="s">
        <v>149</v>
      </c>
      <c r="S21" s="21">
        <v>24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20.100000000000001" customHeight="1" x14ac:dyDescent="0.3">
      <c r="A22" s="51" t="s">
        <v>152</v>
      </c>
      <c r="B22" s="51" t="s">
        <v>1</v>
      </c>
      <c r="C22" s="55" t="s">
        <v>1</v>
      </c>
      <c r="D22" s="54" t="s">
        <v>1</v>
      </c>
      <c r="E22" s="55" t="s">
        <v>1</v>
      </c>
      <c r="F22" s="54" t="s">
        <v>1</v>
      </c>
      <c r="G22" s="55" t="s">
        <v>1</v>
      </c>
      <c r="H22" s="54" t="s">
        <v>1</v>
      </c>
      <c r="I22" s="55" t="s">
        <v>1</v>
      </c>
      <c r="J22" s="54" t="s">
        <v>1</v>
      </c>
      <c r="K22" s="55" t="s">
        <v>1</v>
      </c>
      <c r="L22" s="54" t="s">
        <v>1</v>
      </c>
      <c r="M22" s="55" t="s">
        <v>1</v>
      </c>
      <c r="N22" s="54" t="s">
        <v>1</v>
      </c>
      <c r="O22" s="55" t="s">
        <v>1</v>
      </c>
      <c r="P22" s="54" t="s">
        <v>1</v>
      </c>
      <c r="Q22" s="55" t="s">
        <v>1</v>
      </c>
      <c r="R22" s="54" t="s">
        <v>1</v>
      </c>
      <c r="S22" s="55" t="s">
        <v>1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3.5" customHeight="1" outlineLevel="1" x14ac:dyDescent="0.3">
      <c r="A23" s="44" t="s">
        <v>153</v>
      </c>
      <c r="B23" s="44" t="s">
        <v>1</v>
      </c>
      <c r="C23" s="23">
        <v>58272</v>
      </c>
      <c r="D23" s="22">
        <v>20392</v>
      </c>
      <c r="E23" s="23">
        <v>13191</v>
      </c>
      <c r="F23" s="22">
        <v>1412</v>
      </c>
      <c r="G23" s="21">
        <v>351</v>
      </c>
      <c r="H23" s="20">
        <v>194</v>
      </c>
      <c r="I23" s="21">
        <v>913</v>
      </c>
      <c r="J23" s="22">
        <v>5200</v>
      </c>
      <c r="K23" s="21">
        <v>119</v>
      </c>
      <c r="L23" s="22">
        <v>5804</v>
      </c>
      <c r="M23" s="23">
        <v>6455</v>
      </c>
      <c r="N23" s="22">
        <v>2217</v>
      </c>
      <c r="O23" s="21">
        <v>164</v>
      </c>
      <c r="P23" s="20">
        <v>639</v>
      </c>
      <c r="Q23" s="21">
        <v>139</v>
      </c>
      <c r="R23" s="20">
        <v>566</v>
      </c>
      <c r="S23" s="21">
        <v>516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3.5" customHeight="1" outlineLevel="1" x14ac:dyDescent="0.3">
      <c r="A24" s="44" t="s">
        <v>154</v>
      </c>
      <c r="B24" s="44" t="s">
        <v>1</v>
      </c>
      <c r="C24" s="23">
        <v>16240</v>
      </c>
      <c r="D24" s="22">
        <v>3669</v>
      </c>
      <c r="E24" s="23">
        <v>4356</v>
      </c>
      <c r="F24" s="20">
        <v>960</v>
      </c>
      <c r="G24" s="21">
        <v>208</v>
      </c>
      <c r="H24" s="20">
        <v>157</v>
      </c>
      <c r="I24" s="21">
        <v>591</v>
      </c>
      <c r="J24" s="22">
        <v>2117</v>
      </c>
      <c r="K24" s="21">
        <v>40</v>
      </c>
      <c r="L24" s="20">
        <v>545</v>
      </c>
      <c r="M24" s="23">
        <v>2081</v>
      </c>
      <c r="N24" s="20">
        <v>590</v>
      </c>
      <c r="O24" s="21">
        <v>29</v>
      </c>
      <c r="P24" s="20">
        <v>329</v>
      </c>
      <c r="Q24" s="21">
        <v>80</v>
      </c>
      <c r="R24" s="20">
        <v>203</v>
      </c>
      <c r="S24" s="21">
        <v>286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3.5" customHeight="1" outlineLevel="1" x14ac:dyDescent="0.3">
      <c r="A25" s="44" t="s">
        <v>155</v>
      </c>
      <c r="B25" s="44" t="s">
        <v>1</v>
      </c>
      <c r="C25" s="23">
        <v>42033</v>
      </c>
      <c r="D25" s="22">
        <v>16723</v>
      </c>
      <c r="E25" s="23">
        <v>8835</v>
      </c>
      <c r="F25" s="20">
        <v>452</v>
      </c>
      <c r="G25" s="21">
        <v>143</v>
      </c>
      <c r="H25" s="20">
        <v>37</v>
      </c>
      <c r="I25" s="21">
        <v>322</v>
      </c>
      <c r="J25" s="22">
        <v>3083</v>
      </c>
      <c r="K25" s="21">
        <v>79</v>
      </c>
      <c r="L25" s="22">
        <v>5259</v>
      </c>
      <c r="M25" s="23">
        <v>4374</v>
      </c>
      <c r="N25" s="22">
        <v>1627</v>
      </c>
      <c r="O25" s="21">
        <v>135</v>
      </c>
      <c r="P25" s="20">
        <v>311</v>
      </c>
      <c r="Q25" s="21">
        <v>59</v>
      </c>
      <c r="R25" s="20">
        <v>363</v>
      </c>
      <c r="S25" s="21">
        <v>230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3.5" customHeight="1" outlineLevel="1" x14ac:dyDescent="0.3">
      <c r="A26" s="44" t="s">
        <v>156</v>
      </c>
      <c r="B26" s="44" t="s">
        <v>1</v>
      </c>
      <c r="C26" s="23">
        <v>9222</v>
      </c>
      <c r="D26" s="22">
        <v>3275</v>
      </c>
      <c r="E26" s="23">
        <v>1824</v>
      </c>
      <c r="F26" s="20">
        <v>466</v>
      </c>
      <c r="G26" s="21">
        <v>78</v>
      </c>
      <c r="H26" s="20">
        <v>81</v>
      </c>
      <c r="I26" s="21">
        <v>162</v>
      </c>
      <c r="J26" s="20">
        <v>557</v>
      </c>
      <c r="K26" s="21">
        <v>76</v>
      </c>
      <c r="L26" s="20">
        <v>494</v>
      </c>
      <c r="M26" s="21">
        <v>721</v>
      </c>
      <c r="N26" s="20">
        <v>359</v>
      </c>
      <c r="O26" s="21">
        <v>80</v>
      </c>
      <c r="P26" s="20">
        <v>819</v>
      </c>
      <c r="Q26" s="21">
        <v>53</v>
      </c>
      <c r="R26" s="20">
        <v>37</v>
      </c>
      <c r="S26" s="21">
        <v>141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3.5" customHeight="1" outlineLevel="1" x14ac:dyDescent="0.3">
      <c r="A27" s="44" t="s">
        <v>157</v>
      </c>
      <c r="B27" s="44" t="s">
        <v>1</v>
      </c>
      <c r="C27" s="23">
        <v>8336</v>
      </c>
      <c r="D27" s="22">
        <v>1605</v>
      </c>
      <c r="E27" s="23">
        <v>1586</v>
      </c>
      <c r="F27" s="20">
        <v>206</v>
      </c>
      <c r="G27" s="21">
        <v>57</v>
      </c>
      <c r="H27" s="20">
        <v>56</v>
      </c>
      <c r="I27" s="21">
        <v>437</v>
      </c>
      <c r="J27" s="20">
        <v>995</v>
      </c>
      <c r="K27" s="21">
        <v>44</v>
      </c>
      <c r="L27" s="20">
        <v>562</v>
      </c>
      <c r="M27" s="23">
        <v>1865</v>
      </c>
      <c r="N27" s="20">
        <v>301</v>
      </c>
      <c r="O27" s="21">
        <v>70</v>
      </c>
      <c r="P27" s="20">
        <v>228</v>
      </c>
      <c r="Q27" s="21">
        <v>67</v>
      </c>
      <c r="R27" s="20">
        <v>180</v>
      </c>
      <c r="S27" s="21">
        <v>76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20.100000000000001" customHeight="1" x14ac:dyDescent="0.3">
      <c r="A28" s="51" t="s">
        <v>158</v>
      </c>
      <c r="B28" s="51" t="s">
        <v>1</v>
      </c>
      <c r="C28" s="55" t="s">
        <v>1</v>
      </c>
      <c r="D28" s="54" t="s">
        <v>1</v>
      </c>
      <c r="E28" s="55" t="s">
        <v>1</v>
      </c>
      <c r="F28" s="54" t="s">
        <v>1</v>
      </c>
      <c r="G28" s="55" t="s">
        <v>1</v>
      </c>
      <c r="H28" s="54" t="s">
        <v>1</v>
      </c>
      <c r="I28" s="55" t="s">
        <v>1</v>
      </c>
      <c r="J28" s="54" t="s">
        <v>1</v>
      </c>
      <c r="K28" s="55" t="s">
        <v>1</v>
      </c>
      <c r="L28" s="54" t="s">
        <v>1</v>
      </c>
      <c r="M28" s="55" t="s">
        <v>1</v>
      </c>
      <c r="N28" s="54" t="s">
        <v>1</v>
      </c>
      <c r="O28" s="55" t="s">
        <v>1</v>
      </c>
      <c r="P28" s="54" t="s">
        <v>1</v>
      </c>
      <c r="Q28" s="55" t="s">
        <v>1</v>
      </c>
      <c r="R28" s="54" t="s">
        <v>1</v>
      </c>
      <c r="S28" s="55" t="s">
        <v>1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3.5" customHeight="1" outlineLevel="1" x14ac:dyDescent="0.3">
      <c r="A29" s="44" t="s">
        <v>159</v>
      </c>
      <c r="B29" s="44" t="s">
        <v>1</v>
      </c>
      <c r="C29" s="21">
        <v>997</v>
      </c>
      <c r="D29" s="20">
        <v>164</v>
      </c>
      <c r="E29" s="21">
        <v>159</v>
      </c>
      <c r="F29" s="20">
        <v>83</v>
      </c>
      <c r="G29" s="21">
        <v>44</v>
      </c>
      <c r="H29" s="20">
        <v>11</v>
      </c>
      <c r="I29" s="21">
        <v>23</v>
      </c>
      <c r="J29" s="20">
        <v>55</v>
      </c>
      <c r="K29" s="21">
        <v>25</v>
      </c>
      <c r="L29" s="20">
        <v>50</v>
      </c>
      <c r="M29" s="21">
        <v>159</v>
      </c>
      <c r="N29" s="20">
        <v>29</v>
      </c>
      <c r="O29" s="21">
        <v>11</v>
      </c>
      <c r="P29" s="20">
        <v>98</v>
      </c>
      <c r="Q29" s="21">
        <v>31</v>
      </c>
      <c r="R29" s="20">
        <v>19</v>
      </c>
      <c r="S29" s="21">
        <v>37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3.5" customHeight="1" outlineLevel="1" x14ac:dyDescent="0.3">
      <c r="A30" s="44" t="s">
        <v>160</v>
      </c>
      <c r="B30" s="44" t="s">
        <v>1</v>
      </c>
      <c r="C30" s="23">
        <v>1410</v>
      </c>
      <c r="D30" s="20">
        <v>253</v>
      </c>
      <c r="E30" s="21">
        <v>248</v>
      </c>
      <c r="F30" s="20">
        <v>121</v>
      </c>
      <c r="G30" s="21">
        <v>37</v>
      </c>
      <c r="H30" s="20">
        <v>12</v>
      </c>
      <c r="I30" s="21">
        <v>23</v>
      </c>
      <c r="J30" s="20">
        <v>87</v>
      </c>
      <c r="K30" s="21">
        <v>22</v>
      </c>
      <c r="L30" s="20">
        <v>75</v>
      </c>
      <c r="M30" s="21">
        <v>229</v>
      </c>
      <c r="N30" s="20">
        <v>39</v>
      </c>
      <c r="O30" s="21">
        <v>11</v>
      </c>
      <c r="P30" s="20">
        <v>122</v>
      </c>
      <c r="Q30" s="21">
        <v>38</v>
      </c>
      <c r="R30" s="20">
        <v>32</v>
      </c>
      <c r="S30" s="21">
        <v>60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3.5" customHeight="1" outlineLevel="1" x14ac:dyDescent="0.3">
      <c r="A31" s="44" t="s">
        <v>161</v>
      </c>
      <c r="B31" s="44" t="s">
        <v>1</v>
      </c>
      <c r="C31" s="23">
        <v>1409</v>
      </c>
      <c r="D31" s="20">
        <v>304</v>
      </c>
      <c r="E31" s="21">
        <v>241</v>
      </c>
      <c r="F31" s="20">
        <v>88</v>
      </c>
      <c r="G31" s="21">
        <v>25</v>
      </c>
      <c r="H31" s="20">
        <v>21</v>
      </c>
      <c r="I31" s="21">
        <v>24</v>
      </c>
      <c r="J31" s="20">
        <v>124</v>
      </c>
      <c r="K31" s="21">
        <v>7</v>
      </c>
      <c r="L31" s="20">
        <v>83</v>
      </c>
      <c r="M31" s="21">
        <v>205</v>
      </c>
      <c r="N31" s="20">
        <v>41</v>
      </c>
      <c r="O31" s="21">
        <v>15</v>
      </c>
      <c r="P31" s="20">
        <v>107</v>
      </c>
      <c r="Q31" s="21">
        <v>31</v>
      </c>
      <c r="R31" s="20">
        <v>31</v>
      </c>
      <c r="S31" s="21">
        <v>64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3.5" customHeight="1" outlineLevel="1" x14ac:dyDescent="0.3">
      <c r="A32" s="44" t="s">
        <v>162</v>
      </c>
      <c r="B32" s="44" t="s">
        <v>1</v>
      </c>
      <c r="C32" s="23">
        <v>2892</v>
      </c>
      <c r="D32" s="20">
        <v>653</v>
      </c>
      <c r="E32" s="21">
        <v>527</v>
      </c>
      <c r="F32" s="20">
        <v>106</v>
      </c>
      <c r="G32" s="21">
        <v>16</v>
      </c>
      <c r="H32" s="20">
        <v>27</v>
      </c>
      <c r="I32" s="21">
        <v>68</v>
      </c>
      <c r="J32" s="20">
        <v>212</v>
      </c>
      <c r="K32" s="21">
        <v>17</v>
      </c>
      <c r="L32" s="20">
        <v>210</v>
      </c>
      <c r="M32" s="21">
        <v>516</v>
      </c>
      <c r="N32" s="20">
        <v>101</v>
      </c>
      <c r="O32" s="21">
        <v>13</v>
      </c>
      <c r="P32" s="20">
        <v>190</v>
      </c>
      <c r="Q32" s="21">
        <v>24</v>
      </c>
      <c r="R32" s="20">
        <v>60</v>
      </c>
      <c r="S32" s="21">
        <v>154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3.5" customHeight="1" outlineLevel="1" x14ac:dyDescent="0.3">
      <c r="A33" s="44" t="s">
        <v>163</v>
      </c>
      <c r="B33" s="44" t="s">
        <v>1</v>
      </c>
      <c r="C33" s="23">
        <v>3373</v>
      </c>
      <c r="D33" s="20">
        <v>892</v>
      </c>
      <c r="E33" s="21">
        <v>612</v>
      </c>
      <c r="F33" s="20">
        <v>82</v>
      </c>
      <c r="G33" s="21">
        <v>20</v>
      </c>
      <c r="H33" s="20">
        <v>36</v>
      </c>
      <c r="I33" s="21">
        <v>77</v>
      </c>
      <c r="J33" s="20">
        <v>303</v>
      </c>
      <c r="K33" s="21">
        <v>26</v>
      </c>
      <c r="L33" s="20">
        <v>173</v>
      </c>
      <c r="M33" s="21">
        <v>662</v>
      </c>
      <c r="N33" s="20">
        <v>133</v>
      </c>
      <c r="O33" s="21">
        <v>9</v>
      </c>
      <c r="P33" s="20">
        <v>105</v>
      </c>
      <c r="Q33" s="21">
        <v>36</v>
      </c>
      <c r="R33" s="20">
        <v>154</v>
      </c>
      <c r="S33" s="21">
        <v>53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3.5" customHeight="1" outlineLevel="1" x14ac:dyDescent="0.3">
      <c r="A34" s="44" t="s">
        <v>164</v>
      </c>
      <c r="B34" s="44" t="s">
        <v>1</v>
      </c>
      <c r="C34" s="23">
        <v>4189</v>
      </c>
      <c r="D34" s="20">
        <v>897</v>
      </c>
      <c r="E34" s="23">
        <v>1043</v>
      </c>
      <c r="F34" s="20">
        <v>183</v>
      </c>
      <c r="G34" s="21">
        <v>11</v>
      </c>
      <c r="H34" s="20">
        <v>22</v>
      </c>
      <c r="I34" s="21">
        <v>36</v>
      </c>
      <c r="J34" s="20">
        <v>413</v>
      </c>
      <c r="K34" s="21">
        <v>5</v>
      </c>
      <c r="L34" s="20">
        <v>164</v>
      </c>
      <c r="M34" s="21">
        <v>884</v>
      </c>
      <c r="N34" s="20">
        <v>113</v>
      </c>
      <c r="O34" s="21">
        <v>34</v>
      </c>
      <c r="P34" s="20">
        <v>94</v>
      </c>
      <c r="Q34" s="21">
        <v>23</v>
      </c>
      <c r="R34" s="20">
        <v>124</v>
      </c>
      <c r="S34" s="21">
        <v>143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3.5" customHeight="1" outlineLevel="1" x14ac:dyDescent="0.3">
      <c r="A35" s="44" t="s">
        <v>165</v>
      </c>
      <c r="B35" s="44" t="s">
        <v>1</v>
      </c>
      <c r="C35" s="23">
        <v>6254</v>
      </c>
      <c r="D35" s="22">
        <v>1827</v>
      </c>
      <c r="E35" s="23">
        <v>1213</v>
      </c>
      <c r="F35" s="20">
        <v>115</v>
      </c>
      <c r="G35" s="24" t="s">
        <v>62</v>
      </c>
      <c r="H35" s="20">
        <v>54</v>
      </c>
      <c r="I35" s="21">
        <v>184</v>
      </c>
      <c r="J35" s="20">
        <v>512</v>
      </c>
      <c r="K35" s="21">
        <v>40</v>
      </c>
      <c r="L35" s="20">
        <v>535</v>
      </c>
      <c r="M35" s="23">
        <v>1069</v>
      </c>
      <c r="N35" s="20">
        <v>445</v>
      </c>
      <c r="O35" s="21">
        <v>73</v>
      </c>
      <c r="P35" s="20">
        <v>62</v>
      </c>
      <c r="Q35" s="24" t="s">
        <v>62</v>
      </c>
      <c r="R35" s="20">
        <v>30</v>
      </c>
      <c r="S35" s="21">
        <v>67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3.5" customHeight="1" outlineLevel="1" x14ac:dyDescent="0.3">
      <c r="A36" s="44" t="s">
        <v>166</v>
      </c>
      <c r="B36" s="44" t="s">
        <v>1</v>
      </c>
      <c r="C36" s="23">
        <v>8189</v>
      </c>
      <c r="D36" s="22">
        <v>2327</v>
      </c>
      <c r="E36" s="23">
        <v>1928</v>
      </c>
      <c r="F36" s="20">
        <v>129</v>
      </c>
      <c r="G36" s="24" t="s">
        <v>62</v>
      </c>
      <c r="H36" s="33" t="s">
        <v>62</v>
      </c>
      <c r="I36" s="24" t="s">
        <v>62</v>
      </c>
      <c r="J36" s="20">
        <v>955</v>
      </c>
      <c r="K36" s="24" t="s">
        <v>62</v>
      </c>
      <c r="L36" s="20">
        <v>516</v>
      </c>
      <c r="M36" s="21">
        <v>933</v>
      </c>
      <c r="N36" s="33" t="s">
        <v>62</v>
      </c>
      <c r="O36" s="24" t="s">
        <v>62</v>
      </c>
      <c r="P36" s="20">
        <v>206</v>
      </c>
      <c r="Q36" s="21">
        <v>11</v>
      </c>
      <c r="R36" s="20">
        <v>191</v>
      </c>
      <c r="S36" s="21">
        <v>37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3.5" customHeight="1" outlineLevel="1" x14ac:dyDescent="0.3">
      <c r="A37" s="44" t="s">
        <v>167</v>
      </c>
      <c r="B37" s="44" t="s">
        <v>1</v>
      </c>
      <c r="C37" s="23">
        <v>8646</v>
      </c>
      <c r="D37" s="22">
        <v>1353</v>
      </c>
      <c r="E37" s="23">
        <v>2592</v>
      </c>
      <c r="F37" s="20">
        <v>201</v>
      </c>
      <c r="G37" s="24" t="s">
        <v>62</v>
      </c>
      <c r="H37" s="20">
        <v>36</v>
      </c>
      <c r="I37" s="21">
        <v>191</v>
      </c>
      <c r="J37" s="22">
        <v>1524</v>
      </c>
      <c r="K37" s="21">
        <v>23</v>
      </c>
      <c r="L37" s="20">
        <v>441</v>
      </c>
      <c r="M37" s="23">
        <v>1712</v>
      </c>
      <c r="N37" s="20">
        <v>183</v>
      </c>
      <c r="O37" s="21">
        <v>20</v>
      </c>
      <c r="P37" s="20">
        <v>154</v>
      </c>
      <c r="Q37" s="24" t="s">
        <v>62</v>
      </c>
      <c r="R37" s="33" t="s">
        <v>62</v>
      </c>
      <c r="S37" s="24" t="s">
        <v>62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3.5" customHeight="1" outlineLevel="1" x14ac:dyDescent="0.3">
      <c r="A38" s="44" t="s">
        <v>168</v>
      </c>
      <c r="B38" s="44" t="s">
        <v>1</v>
      </c>
      <c r="C38" s="23">
        <v>38471</v>
      </c>
      <c r="D38" s="22">
        <v>16603</v>
      </c>
      <c r="E38" s="23">
        <v>8039</v>
      </c>
      <c r="F38" s="20">
        <v>975</v>
      </c>
      <c r="G38" s="21">
        <v>84</v>
      </c>
      <c r="H38" s="33" t="s">
        <v>62</v>
      </c>
      <c r="I38" s="24" t="s">
        <v>62</v>
      </c>
      <c r="J38" s="22">
        <v>2567</v>
      </c>
      <c r="K38" s="24" t="s">
        <v>62</v>
      </c>
      <c r="L38" s="22">
        <v>4613</v>
      </c>
      <c r="M38" s="23">
        <v>2675</v>
      </c>
      <c r="N38" s="33" t="s">
        <v>62</v>
      </c>
      <c r="O38" s="24" t="s">
        <v>62</v>
      </c>
      <c r="P38" s="20">
        <v>549</v>
      </c>
      <c r="Q38" s="24" t="s">
        <v>62</v>
      </c>
      <c r="R38" s="33" t="s">
        <v>62</v>
      </c>
      <c r="S38" s="24" t="s">
        <v>62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20.100000000000001" customHeight="1" x14ac:dyDescent="0.3">
      <c r="A39" s="56" t="s">
        <v>4</v>
      </c>
      <c r="B39" s="56" t="s">
        <v>1</v>
      </c>
      <c r="C39" s="27">
        <v>75830</v>
      </c>
      <c r="D39" s="27">
        <v>25272</v>
      </c>
      <c r="E39" s="27">
        <v>16601</v>
      </c>
      <c r="F39" s="27">
        <v>2084</v>
      </c>
      <c r="G39" s="35">
        <v>486</v>
      </c>
      <c r="H39" s="35">
        <v>331</v>
      </c>
      <c r="I39" s="27">
        <v>1512</v>
      </c>
      <c r="J39" s="27">
        <v>6752</v>
      </c>
      <c r="K39" s="35">
        <v>239</v>
      </c>
      <c r="L39" s="27">
        <v>6860</v>
      </c>
      <c r="M39" s="27">
        <v>9041</v>
      </c>
      <c r="N39" s="27">
        <v>2877</v>
      </c>
      <c r="O39" s="35">
        <v>314</v>
      </c>
      <c r="P39" s="27">
        <v>1687</v>
      </c>
      <c r="Q39" s="35">
        <v>260</v>
      </c>
      <c r="R39" s="35">
        <v>783</v>
      </c>
      <c r="S39" s="35">
        <v>733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4.5" customHeight="1" x14ac:dyDescent="0.3">
      <c r="A40" s="57" t="s">
        <v>1</v>
      </c>
      <c r="B40" s="57" t="s">
        <v>1</v>
      </c>
      <c r="C40" s="12" t="s">
        <v>1</v>
      </c>
      <c r="D40" s="12" t="s">
        <v>1</v>
      </c>
      <c r="E40" s="12" t="s">
        <v>1</v>
      </c>
      <c r="F40" s="12" t="s">
        <v>1</v>
      </c>
      <c r="G40" s="12" t="s">
        <v>1</v>
      </c>
      <c r="H40" s="12" t="s">
        <v>1</v>
      </c>
      <c r="I40" s="12" t="s">
        <v>1</v>
      </c>
      <c r="J40" s="12" t="s">
        <v>1</v>
      </c>
      <c r="K40" s="12" t="s">
        <v>1</v>
      </c>
      <c r="L40" s="12" t="s">
        <v>1</v>
      </c>
      <c r="M40" s="12" t="s">
        <v>1</v>
      </c>
      <c r="N40" s="12" t="s">
        <v>1</v>
      </c>
      <c r="O40" s="12" t="s">
        <v>1</v>
      </c>
      <c r="P40" s="12" t="s">
        <v>1</v>
      </c>
      <c r="Q40" s="12" t="s">
        <v>1</v>
      </c>
      <c r="R40" s="12" t="s">
        <v>1</v>
      </c>
      <c r="S40" s="12" t="s">
        <v>1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4.5" customHeight="1" x14ac:dyDescent="0.3">
      <c r="A41" s="47" t="s">
        <v>1</v>
      </c>
      <c r="B41" s="47" t="s">
        <v>1</v>
      </c>
      <c r="C41" s="47" t="s">
        <v>1</v>
      </c>
      <c r="D41" s="47" t="s">
        <v>1</v>
      </c>
      <c r="E41" s="47" t="s">
        <v>1</v>
      </c>
      <c r="F41" s="47" t="s">
        <v>1</v>
      </c>
      <c r="G41" s="47" t="s">
        <v>1</v>
      </c>
      <c r="H41" s="47" t="s">
        <v>1</v>
      </c>
      <c r="I41" s="47" t="s">
        <v>1</v>
      </c>
      <c r="J41" s="47" t="s">
        <v>1</v>
      </c>
      <c r="K41" s="47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7" t="s">
        <v>1</v>
      </c>
      <c r="Q41" s="47" t="s">
        <v>1</v>
      </c>
      <c r="R41" s="47" t="s">
        <v>1</v>
      </c>
      <c r="S41" s="47" t="s">
        <v>1</v>
      </c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</row>
    <row r="42" spans="1:32" ht="13.5" customHeight="1" x14ac:dyDescent="0.3">
      <c r="A42" s="49" t="s">
        <v>9</v>
      </c>
      <c r="B42" s="49" t="s">
        <v>1</v>
      </c>
      <c r="C42" s="49" t="s">
        <v>1</v>
      </c>
      <c r="D42" s="49" t="s">
        <v>1</v>
      </c>
      <c r="E42" s="49" t="s">
        <v>1</v>
      </c>
      <c r="F42" s="49" t="s">
        <v>1</v>
      </c>
      <c r="G42" s="49" t="s">
        <v>1</v>
      </c>
      <c r="H42" s="49" t="s">
        <v>1</v>
      </c>
      <c r="I42" s="49" t="s">
        <v>1</v>
      </c>
      <c r="J42" s="49" t="s">
        <v>1</v>
      </c>
      <c r="K42" s="49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49" t="s">
        <v>1</v>
      </c>
      <c r="Q42" s="49" t="s">
        <v>1</v>
      </c>
      <c r="R42" s="49" t="s">
        <v>1</v>
      </c>
      <c r="S42" s="49" t="s">
        <v>1</v>
      </c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2" ht="13.5" customHeight="1" x14ac:dyDescent="0.3">
      <c r="A43" s="49" t="s">
        <v>169</v>
      </c>
      <c r="B43" s="49" t="s">
        <v>1</v>
      </c>
      <c r="C43" s="49" t="s">
        <v>1</v>
      </c>
      <c r="D43" s="49" t="s">
        <v>1</v>
      </c>
      <c r="E43" s="49" t="s">
        <v>1</v>
      </c>
      <c r="F43" s="49" t="s">
        <v>1</v>
      </c>
      <c r="G43" s="49" t="s">
        <v>1</v>
      </c>
      <c r="H43" s="49" t="s">
        <v>1</v>
      </c>
      <c r="I43" s="49" t="s">
        <v>1</v>
      </c>
      <c r="J43" s="49" t="s">
        <v>1</v>
      </c>
      <c r="K43" s="49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49" t="s">
        <v>1</v>
      </c>
      <c r="Q43" s="49" t="s">
        <v>1</v>
      </c>
      <c r="R43" s="49" t="s">
        <v>1</v>
      </c>
      <c r="S43" s="49" t="s">
        <v>1</v>
      </c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2" ht="13.5" customHeight="1" x14ac:dyDescent="0.3">
      <c r="A44" s="49" t="s">
        <v>170</v>
      </c>
      <c r="B44" s="49" t="s">
        <v>1</v>
      </c>
      <c r="C44" s="49" t="s">
        <v>1</v>
      </c>
      <c r="D44" s="49" t="s">
        <v>1</v>
      </c>
      <c r="E44" s="49" t="s">
        <v>1</v>
      </c>
      <c r="F44" s="49" t="s">
        <v>1</v>
      </c>
      <c r="G44" s="49" t="s">
        <v>1</v>
      </c>
      <c r="H44" s="49" t="s">
        <v>1</v>
      </c>
      <c r="I44" s="49" t="s">
        <v>1</v>
      </c>
      <c r="J44" s="49" t="s">
        <v>1</v>
      </c>
      <c r="K44" s="49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49" t="s">
        <v>1</v>
      </c>
      <c r="Q44" s="49" t="s">
        <v>1</v>
      </c>
      <c r="R44" s="49" t="s">
        <v>1</v>
      </c>
      <c r="S44" s="49" t="s">
        <v>1</v>
      </c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</row>
    <row r="45" spans="1:32" ht="13.5" customHeight="1" x14ac:dyDescent="0.3">
      <c r="A45" s="49" t="s">
        <v>266</v>
      </c>
      <c r="B45" s="49" t="s">
        <v>1</v>
      </c>
      <c r="C45" s="49" t="s">
        <v>1</v>
      </c>
      <c r="D45" s="49" t="s">
        <v>1</v>
      </c>
      <c r="E45" s="49" t="s">
        <v>1</v>
      </c>
      <c r="F45" s="49" t="s">
        <v>1</v>
      </c>
      <c r="G45" s="49" t="s">
        <v>1</v>
      </c>
      <c r="H45" s="49" t="s">
        <v>1</v>
      </c>
      <c r="I45" s="49" t="s">
        <v>1</v>
      </c>
      <c r="J45" s="49" t="s">
        <v>1</v>
      </c>
      <c r="K45" s="49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49" t="s">
        <v>1</v>
      </c>
      <c r="Q45" s="49" t="s">
        <v>1</v>
      </c>
      <c r="R45" s="49" t="s">
        <v>1</v>
      </c>
      <c r="S45" s="49" t="s">
        <v>1</v>
      </c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</row>
    <row r="46" spans="1:32" ht="13.5" customHeight="1" x14ac:dyDescent="0.3">
      <c r="A46" s="49" t="s">
        <v>247</v>
      </c>
      <c r="B46" s="49" t="s">
        <v>1</v>
      </c>
      <c r="C46" s="49" t="s">
        <v>1</v>
      </c>
      <c r="D46" s="49" t="s">
        <v>1</v>
      </c>
      <c r="E46" s="49" t="s">
        <v>1</v>
      </c>
      <c r="F46" s="49" t="s">
        <v>1</v>
      </c>
      <c r="G46" s="49" t="s">
        <v>1</v>
      </c>
      <c r="H46" s="49" t="s">
        <v>1</v>
      </c>
      <c r="I46" s="49" t="s">
        <v>1</v>
      </c>
      <c r="J46" s="49" t="s">
        <v>1</v>
      </c>
      <c r="K46" s="49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49" t="s">
        <v>1</v>
      </c>
      <c r="Q46" s="49" t="s">
        <v>1</v>
      </c>
      <c r="R46" s="49" t="s">
        <v>1</v>
      </c>
      <c r="S46" s="49" t="s">
        <v>1</v>
      </c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</row>
    <row r="47" spans="1:32" ht="13.5" customHeight="1" x14ac:dyDescent="0.3">
      <c r="A47" s="49" t="s">
        <v>22</v>
      </c>
      <c r="B47" s="49" t="s">
        <v>1</v>
      </c>
      <c r="C47" s="49" t="s">
        <v>1</v>
      </c>
      <c r="D47" s="49" t="s">
        <v>1</v>
      </c>
      <c r="E47" s="49" t="s">
        <v>1</v>
      </c>
      <c r="F47" s="49" t="s">
        <v>1</v>
      </c>
      <c r="G47" s="49" t="s">
        <v>1</v>
      </c>
      <c r="H47" s="49" t="s">
        <v>1</v>
      </c>
      <c r="I47" s="49" t="s">
        <v>1</v>
      </c>
      <c r="J47" s="49" t="s">
        <v>1</v>
      </c>
      <c r="K47" s="49" t="s">
        <v>1</v>
      </c>
      <c r="L47" s="49" t="s">
        <v>1</v>
      </c>
      <c r="M47" s="49" t="s">
        <v>1</v>
      </c>
      <c r="N47" s="49" t="s">
        <v>1</v>
      </c>
      <c r="O47" s="49" t="s">
        <v>1</v>
      </c>
      <c r="P47" s="49" t="s">
        <v>1</v>
      </c>
      <c r="Q47" s="49" t="s">
        <v>1</v>
      </c>
      <c r="R47" s="49" t="s">
        <v>1</v>
      </c>
      <c r="S47" s="49" t="s">
        <v>1</v>
      </c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</row>
    <row r="48" spans="1:32" ht="13.5" customHeight="1" x14ac:dyDescent="0.3">
      <c r="A48" s="49" t="s">
        <v>37</v>
      </c>
      <c r="B48" s="49" t="s">
        <v>1</v>
      </c>
      <c r="C48" s="49" t="s">
        <v>1</v>
      </c>
      <c r="D48" s="49" t="s">
        <v>1</v>
      </c>
      <c r="E48" s="49" t="s">
        <v>1</v>
      </c>
      <c r="F48" s="49" t="s">
        <v>1</v>
      </c>
      <c r="G48" s="49" t="s">
        <v>1</v>
      </c>
      <c r="H48" s="49" t="s">
        <v>1</v>
      </c>
      <c r="I48" s="49" t="s">
        <v>1</v>
      </c>
      <c r="J48" s="49" t="s">
        <v>1</v>
      </c>
      <c r="K48" s="49" t="s">
        <v>1</v>
      </c>
      <c r="L48" s="49" t="s">
        <v>1</v>
      </c>
      <c r="M48" s="49" t="s">
        <v>1</v>
      </c>
      <c r="N48" s="49" t="s">
        <v>1</v>
      </c>
      <c r="O48" s="49" t="s">
        <v>1</v>
      </c>
      <c r="P48" s="49" t="s">
        <v>1</v>
      </c>
      <c r="Q48" s="49" t="s">
        <v>1</v>
      </c>
      <c r="R48" s="49" t="s">
        <v>1</v>
      </c>
      <c r="S48" s="49" t="s">
        <v>1</v>
      </c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</sheetData>
  <mergeCells count="33">
    <mergeCell ref="A46:AF46"/>
    <mergeCell ref="A47:AF47"/>
    <mergeCell ref="A48:AF48"/>
    <mergeCell ref="A41:AF41"/>
    <mergeCell ref="A42:AF42"/>
    <mergeCell ref="A43:AF43"/>
    <mergeCell ref="A44:AF44"/>
    <mergeCell ref="A45:AF45"/>
    <mergeCell ref="A39:B39"/>
    <mergeCell ref="A40:B40"/>
    <mergeCell ref="A1:S1"/>
    <mergeCell ref="A2:B5"/>
    <mergeCell ref="C2:S2"/>
    <mergeCell ref="C3:C4"/>
    <mergeCell ref="D3:S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6:S6"/>
    <mergeCell ref="A22:S22"/>
    <mergeCell ref="A28:S28"/>
    <mergeCell ref="A23:B23"/>
    <mergeCell ref="A24:B24"/>
    <mergeCell ref="A25:B25"/>
    <mergeCell ref="A26:B26"/>
    <mergeCell ref="A27:B27"/>
  </mergeCells>
  <pageMargins left="0.7" right="0.7" top="0.75" bottom="0.75" header="0.3" footer="0.3"/>
  <pageSetup paperSize="9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49"/>
  <sheetViews>
    <sheetView showGridLines="0" zoomScaleNormal="100" workbookViewId="0">
      <pane ySplit="5" topLeftCell="A6" activePane="bottomLeft" state="frozen"/>
      <selection pane="bottomLeft" sqref="A1:S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3" width="9.140625" customWidth="1"/>
    <col min="4" max="19" width="9.140625" customWidth="1" outlineLevel="1"/>
  </cols>
  <sheetData>
    <row r="1" spans="1:32" ht="20.100000000000001" customHeight="1" x14ac:dyDescent="0.3">
      <c r="A1" s="46" t="s">
        <v>371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46" t="s">
        <v>1</v>
      </c>
      <c r="P1" s="46" t="s">
        <v>1</v>
      </c>
      <c r="Q1" s="46" t="s">
        <v>1</v>
      </c>
      <c r="R1" s="46" t="s">
        <v>1</v>
      </c>
      <c r="S1" s="46" t="s">
        <v>1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20.100000000000001" customHeight="1" x14ac:dyDescent="0.3">
      <c r="A2" s="52" t="s">
        <v>361</v>
      </c>
      <c r="B2" s="52" t="s">
        <v>1</v>
      </c>
      <c r="C2" s="48" t="s">
        <v>28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48" t="s">
        <v>1</v>
      </c>
      <c r="O2" s="48" t="s">
        <v>1</v>
      </c>
      <c r="P2" s="48" t="s">
        <v>1</v>
      </c>
      <c r="Q2" s="48" t="s">
        <v>1</v>
      </c>
      <c r="R2" s="48" t="s">
        <v>1</v>
      </c>
      <c r="S2" s="48" t="s">
        <v>1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20.100000000000001" customHeight="1" x14ac:dyDescent="0.3">
      <c r="A3" s="52" t="s">
        <v>140</v>
      </c>
      <c r="B3" s="52" t="s">
        <v>1</v>
      </c>
      <c r="C3" s="61" t="s">
        <v>136</v>
      </c>
      <c r="D3" s="48" t="s">
        <v>370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</v>
      </c>
      <c r="M3" s="48" t="s">
        <v>1</v>
      </c>
      <c r="N3" s="48" t="s">
        <v>1</v>
      </c>
      <c r="O3" s="48" t="s">
        <v>1</v>
      </c>
      <c r="P3" s="48" t="s">
        <v>1</v>
      </c>
      <c r="Q3" s="48" t="s">
        <v>1</v>
      </c>
      <c r="R3" s="48" t="s">
        <v>1</v>
      </c>
      <c r="S3" s="48" t="s">
        <v>1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81.95" customHeight="1" x14ac:dyDescent="0.3">
      <c r="A4" s="52" t="s">
        <v>144</v>
      </c>
      <c r="B4" s="52" t="s">
        <v>1</v>
      </c>
      <c r="C4" s="48" t="s">
        <v>1</v>
      </c>
      <c r="D4" s="39" t="s">
        <v>120</v>
      </c>
      <c r="E4" s="39" t="s">
        <v>121</v>
      </c>
      <c r="F4" s="39" t="s">
        <v>122</v>
      </c>
      <c r="G4" s="39" t="s">
        <v>123</v>
      </c>
      <c r="H4" s="39" t="s">
        <v>124</v>
      </c>
      <c r="I4" s="39" t="s">
        <v>125</v>
      </c>
      <c r="J4" s="39" t="s">
        <v>126</v>
      </c>
      <c r="K4" s="39" t="s">
        <v>127</v>
      </c>
      <c r="L4" s="39" t="s">
        <v>128</v>
      </c>
      <c r="M4" s="39" t="s">
        <v>129</v>
      </c>
      <c r="N4" s="39" t="s">
        <v>130</v>
      </c>
      <c r="O4" s="39" t="s">
        <v>131</v>
      </c>
      <c r="P4" s="39" t="s">
        <v>132</v>
      </c>
      <c r="Q4" s="39" t="s">
        <v>133</v>
      </c>
      <c r="R4" s="39" t="s">
        <v>134</v>
      </c>
      <c r="S4" s="39" t="s">
        <v>135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20.100000000000001" customHeight="1" x14ac:dyDescent="0.3">
      <c r="A5" s="52" t="s">
        <v>1</v>
      </c>
      <c r="B5" s="52" t="s">
        <v>1</v>
      </c>
      <c r="C5" s="14" t="s">
        <v>30</v>
      </c>
      <c r="D5" s="14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 t="s">
        <v>30</v>
      </c>
      <c r="N5" s="14" t="s">
        <v>30</v>
      </c>
      <c r="O5" s="14" t="s">
        <v>30</v>
      </c>
      <c r="P5" s="14" t="s">
        <v>30</v>
      </c>
      <c r="Q5" s="14" t="s">
        <v>30</v>
      </c>
      <c r="R5" s="14" t="s">
        <v>30</v>
      </c>
      <c r="S5" s="14" t="s">
        <v>30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20.100000000000001" customHeight="1" x14ac:dyDescent="0.3">
      <c r="A6" s="51" t="s">
        <v>43</v>
      </c>
      <c r="B6" s="51" t="s">
        <v>1</v>
      </c>
      <c r="C6" s="47" t="s">
        <v>1</v>
      </c>
      <c r="D6" s="47" t="s">
        <v>1</v>
      </c>
      <c r="E6" s="47" t="s">
        <v>1</v>
      </c>
      <c r="F6" s="47" t="s">
        <v>1</v>
      </c>
      <c r="G6" s="47" t="s">
        <v>1</v>
      </c>
      <c r="H6" s="47" t="s">
        <v>1</v>
      </c>
      <c r="I6" s="47" t="s">
        <v>1</v>
      </c>
      <c r="J6" s="47" t="s">
        <v>1</v>
      </c>
      <c r="K6" s="47" t="s">
        <v>1</v>
      </c>
      <c r="L6" s="47" t="s">
        <v>1</v>
      </c>
      <c r="M6" s="47" t="s">
        <v>1</v>
      </c>
      <c r="N6" s="47" t="s">
        <v>1</v>
      </c>
      <c r="O6" s="47" t="s">
        <v>1</v>
      </c>
      <c r="P6" s="47" t="s">
        <v>1</v>
      </c>
      <c r="Q6" s="47" t="s">
        <v>1</v>
      </c>
      <c r="R6" s="47" t="s">
        <v>1</v>
      </c>
      <c r="S6" s="47" t="s">
        <v>1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3.5" customHeight="1" outlineLevel="1" x14ac:dyDescent="0.3">
      <c r="A7" s="3" t="s">
        <v>53</v>
      </c>
      <c r="B7" s="3" t="s">
        <v>54</v>
      </c>
      <c r="C7" s="23">
        <v>375006</v>
      </c>
      <c r="D7" s="22">
        <v>116054</v>
      </c>
      <c r="E7" s="23">
        <v>88853</v>
      </c>
      <c r="F7" s="22">
        <v>7623</v>
      </c>
      <c r="G7" s="23">
        <v>3453</v>
      </c>
      <c r="H7" s="22">
        <v>1813</v>
      </c>
      <c r="I7" s="23">
        <v>7840</v>
      </c>
      <c r="J7" s="22">
        <v>33231</v>
      </c>
      <c r="K7" s="23">
        <v>1003</v>
      </c>
      <c r="L7" s="22">
        <v>29249</v>
      </c>
      <c r="M7" s="23">
        <v>51772</v>
      </c>
      <c r="N7" s="22">
        <v>12594</v>
      </c>
      <c r="O7" s="23">
        <v>1814</v>
      </c>
      <c r="P7" s="22">
        <v>7442</v>
      </c>
      <c r="Q7" s="23">
        <v>1849</v>
      </c>
      <c r="R7" s="22">
        <v>5483</v>
      </c>
      <c r="S7" s="23">
        <v>4935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3.5" customHeight="1" outlineLevel="1" x14ac:dyDescent="0.3">
      <c r="A8" s="3" t="s">
        <v>67</v>
      </c>
      <c r="B8" s="3" t="s">
        <v>68</v>
      </c>
      <c r="C8" s="23">
        <v>23088</v>
      </c>
      <c r="D8" s="22">
        <v>1928</v>
      </c>
      <c r="E8" s="23">
        <v>2194</v>
      </c>
      <c r="F8" s="20">
        <v>288</v>
      </c>
      <c r="G8" s="21">
        <v>81</v>
      </c>
      <c r="H8" s="20">
        <v>52</v>
      </c>
      <c r="I8" s="23">
        <v>1124</v>
      </c>
      <c r="J8" s="22">
        <v>2910</v>
      </c>
      <c r="K8" s="21">
        <v>25</v>
      </c>
      <c r="L8" s="22">
        <v>1243</v>
      </c>
      <c r="M8" s="23">
        <v>7606</v>
      </c>
      <c r="N8" s="22">
        <v>4585</v>
      </c>
      <c r="O8" s="21">
        <v>54</v>
      </c>
      <c r="P8" s="20">
        <v>224</v>
      </c>
      <c r="Q8" s="21">
        <v>361</v>
      </c>
      <c r="R8" s="20">
        <v>240</v>
      </c>
      <c r="S8" s="21">
        <v>174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3.5" customHeight="1" outlineLevel="1" x14ac:dyDescent="0.3">
      <c r="A9" s="3" t="s">
        <v>69</v>
      </c>
      <c r="B9" s="3" t="s">
        <v>70</v>
      </c>
      <c r="C9" s="23">
        <v>21800</v>
      </c>
      <c r="D9" s="22">
        <v>5043</v>
      </c>
      <c r="E9" s="23">
        <v>2352</v>
      </c>
      <c r="F9" s="22">
        <v>2309</v>
      </c>
      <c r="G9" s="21">
        <v>124</v>
      </c>
      <c r="H9" s="33" t="s">
        <v>62</v>
      </c>
      <c r="I9" s="21">
        <v>131</v>
      </c>
      <c r="J9" s="22">
        <v>5464</v>
      </c>
      <c r="K9" s="24" t="s">
        <v>62</v>
      </c>
      <c r="L9" s="20">
        <v>141</v>
      </c>
      <c r="M9" s="23">
        <v>3103</v>
      </c>
      <c r="N9" s="22">
        <v>2122</v>
      </c>
      <c r="O9" s="21">
        <v>126</v>
      </c>
      <c r="P9" s="20">
        <v>62</v>
      </c>
      <c r="Q9" s="24" t="s">
        <v>62</v>
      </c>
      <c r="R9" s="20">
        <v>528</v>
      </c>
      <c r="S9" s="21">
        <v>1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3.5" customHeight="1" outlineLevel="1" x14ac:dyDescent="0.3">
      <c r="A10" s="3" t="s">
        <v>80</v>
      </c>
      <c r="B10" s="3" t="s">
        <v>81</v>
      </c>
      <c r="C10" s="23">
        <v>59840</v>
      </c>
      <c r="D10" s="22">
        <v>14379</v>
      </c>
      <c r="E10" s="23">
        <v>19190</v>
      </c>
      <c r="F10" s="22">
        <v>2196</v>
      </c>
      <c r="G10" s="21">
        <v>243</v>
      </c>
      <c r="H10" s="20">
        <v>386</v>
      </c>
      <c r="I10" s="23">
        <v>1523</v>
      </c>
      <c r="J10" s="22">
        <v>4426</v>
      </c>
      <c r="K10" s="21">
        <v>239</v>
      </c>
      <c r="L10" s="22">
        <v>3251</v>
      </c>
      <c r="M10" s="23">
        <v>6900</v>
      </c>
      <c r="N10" s="20">
        <v>697</v>
      </c>
      <c r="O10" s="21">
        <v>125</v>
      </c>
      <c r="P10" s="22">
        <v>2469</v>
      </c>
      <c r="Q10" s="21">
        <v>510</v>
      </c>
      <c r="R10" s="22">
        <v>1105</v>
      </c>
      <c r="S10" s="23">
        <v>2200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3.5" customHeight="1" outlineLevel="1" x14ac:dyDescent="0.3">
      <c r="A11" s="3" t="s">
        <v>82</v>
      </c>
      <c r="B11" s="3" t="s">
        <v>83</v>
      </c>
      <c r="C11" s="23">
        <v>22985</v>
      </c>
      <c r="D11" s="22">
        <v>6879</v>
      </c>
      <c r="E11" s="23">
        <v>4404</v>
      </c>
      <c r="F11" s="20">
        <v>817</v>
      </c>
      <c r="G11" s="21">
        <v>78</v>
      </c>
      <c r="H11" s="20">
        <v>64</v>
      </c>
      <c r="I11" s="21">
        <v>27</v>
      </c>
      <c r="J11" s="22">
        <v>1449</v>
      </c>
      <c r="K11" s="24" t="s">
        <v>62</v>
      </c>
      <c r="L11" s="22">
        <v>1172</v>
      </c>
      <c r="M11" s="23">
        <v>6559</v>
      </c>
      <c r="N11" s="20">
        <v>471</v>
      </c>
      <c r="O11" s="24" t="s">
        <v>62</v>
      </c>
      <c r="P11" s="20">
        <v>586</v>
      </c>
      <c r="Q11" s="21">
        <v>92</v>
      </c>
      <c r="R11" s="20">
        <v>94</v>
      </c>
      <c r="S11" s="21">
        <v>199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3.5" customHeight="1" outlineLevel="1" x14ac:dyDescent="0.3">
      <c r="A12" s="3" t="s">
        <v>84</v>
      </c>
      <c r="B12" s="3" t="s">
        <v>85</v>
      </c>
      <c r="C12" s="23">
        <v>52856</v>
      </c>
      <c r="D12" s="22">
        <v>18162</v>
      </c>
      <c r="E12" s="23">
        <v>10430</v>
      </c>
      <c r="F12" s="20">
        <v>925</v>
      </c>
      <c r="G12" s="21">
        <v>225</v>
      </c>
      <c r="H12" s="20">
        <v>71</v>
      </c>
      <c r="I12" s="23">
        <v>1073</v>
      </c>
      <c r="J12" s="22">
        <v>3632</v>
      </c>
      <c r="K12" s="21">
        <v>153</v>
      </c>
      <c r="L12" s="22">
        <v>2765</v>
      </c>
      <c r="M12" s="23">
        <v>8800</v>
      </c>
      <c r="N12" s="22">
        <v>1885</v>
      </c>
      <c r="O12" s="21">
        <v>268</v>
      </c>
      <c r="P12" s="22">
        <v>1989</v>
      </c>
      <c r="Q12" s="21">
        <v>244</v>
      </c>
      <c r="R12" s="22">
        <v>1674</v>
      </c>
      <c r="S12" s="21">
        <v>560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3.5" customHeight="1" outlineLevel="1" x14ac:dyDescent="0.3">
      <c r="A13" s="3" t="s">
        <v>86</v>
      </c>
      <c r="B13" s="3" t="s">
        <v>87</v>
      </c>
      <c r="C13" s="23">
        <v>139331</v>
      </c>
      <c r="D13" s="22">
        <v>59502</v>
      </c>
      <c r="E13" s="23">
        <v>38980</v>
      </c>
      <c r="F13" s="20">
        <v>513</v>
      </c>
      <c r="G13" s="24" t="s">
        <v>62</v>
      </c>
      <c r="H13" s="20">
        <v>161</v>
      </c>
      <c r="I13" s="24" t="s">
        <v>149</v>
      </c>
      <c r="J13" s="22">
        <v>10067</v>
      </c>
      <c r="K13" s="24" t="s">
        <v>149</v>
      </c>
      <c r="L13" s="22">
        <v>15789</v>
      </c>
      <c r="M13" s="23">
        <v>10664</v>
      </c>
      <c r="N13" s="22">
        <v>1596</v>
      </c>
      <c r="O13" s="21">
        <v>700</v>
      </c>
      <c r="P13" s="20">
        <v>244</v>
      </c>
      <c r="Q13" s="24" t="s">
        <v>62</v>
      </c>
      <c r="R13" s="20">
        <v>163</v>
      </c>
      <c r="S13" s="21">
        <v>655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3.5" customHeight="1" outlineLevel="1" x14ac:dyDescent="0.3">
      <c r="A14" s="3" t="s">
        <v>88</v>
      </c>
      <c r="B14" s="3" t="s">
        <v>89</v>
      </c>
      <c r="C14" s="23">
        <v>13645</v>
      </c>
      <c r="D14" s="22">
        <v>1626</v>
      </c>
      <c r="E14" s="23">
        <v>3346</v>
      </c>
      <c r="F14" s="20">
        <v>15</v>
      </c>
      <c r="G14" s="24" t="s">
        <v>62</v>
      </c>
      <c r="H14" s="33" t="s">
        <v>62</v>
      </c>
      <c r="I14" s="24" t="s">
        <v>62</v>
      </c>
      <c r="J14" s="20">
        <v>304</v>
      </c>
      <c r="K14" s="21">
        <v>42</v>
      </c>
      <c r="L14" s="22">
        <v>1451</v>
      </c>
      <c r="M14" s="21">
        <v>364</v>
      </c>
      <c r="N14" s="20">
        <v>143</v>
      </c>
      <c r="O14" s="24" t="s">
        <v>149</v>
      </c>
      <c r="P14" s="20">
        <v>434</v>
      </c>
      <c r="Q14" s="21">
        <v>14</v>
      </c>
      <c r="R14" s="20">
        <v>164</v>
      </c>
      <c r="S14" s="21">
        <v>0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3.5" customHeight="1" outlineLevel="1" x14ac:dyDescent="0.3">
      <c r="A15" s="3" t="s">
        <v>90</v>
      </c>
      <c r="B15" s="3" t="s">
        <v>91</v>
      </c>
      <c r="C15" s="23">
        <v>10917</v>
      </c>
      <c r="D15" s="22">
        <v>1433</v>
      </c>
      <c r="E15" s="23">
        <v>3258</v>
      </c>
      <c r="F15" s="33" t="s">
        <v>149</v>
      </c>
      <c r="G15" s="24" t="s">
        <v>62</v>
      </c>
      <c r="H15" s="33" t="s">
        <v>62</v>
      </c>
      <c r="I15" s="24" t="s">
        <v>62</v>
      </c>
      <c r="J15" s="33" t="s">
        <v>62</v>
      </c>
      <c r="K15" s="24" t="s">
        <v>149</v>
      </c>
      <c r="L15" s="33" t="s">
        <v>62</v>
      </c>
      <c r="M15" s="21">
        <v>33</v>
      </c>
      <c r="N15" s="33" t="s">
        <v>62</v>
      </c>
      <c r="O15" s="24" t="s">
        <v>149</v>
      </c>
      <c r="P15" s="33" t="s">
        <v>62</v>
      </c>
      <c r="Q15" s="21">
        <v>4</v>
      </c>
      <c r="R15" s="33" t="s">
        <v>62</v>
      </c>
      <c r="S15" s="21">
        <v>0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3.5" customHeight="1" outlineLevel="1" x14ac:dyDescent="0.3">
      <c r="A16" s="3" t="s">
        <v>99</v>
      </c>
      <c r="B16" s="3" t="s">
        <v>100</v>
      </c>
      <c r="C16" s="23">
        <v>31161</v>
      </c>
      <c r="D16" s="22">
        <v>12106</v>
      </c>
      <c r="E16" s="23">
        <v>5585</v>
      </c>
      <c r="F16" s="22">
        <v>2384</v>
      </c>
      <c r="G16" s="21">
        <v>356</v>
      </c>
      <c r="H16" s="20">
        <v>284</v>
      </c>
      <c r="I16" s="21">
        <v>647</v>
      </c>
      <c r="J16" s="22">
        <v>1479</v>
      </c>
      <c r="K16" s="21">
        <v>161</v>
      </c>
      <c r="L16" s="20">
        <v>960</v>
      </c>
      <c r="M16" s="23">
        <v>2762</v>
      </c>
      <c r="N16" s="20">
        <v>853</v>
      </c>
      <c r="O16" s="21">
        <v>368</v>
      </c>
      <c r="P16" s="22">
        <v>2465</v>
      </c>
      <c r="Q16" s="21">
        <v>140</v>
      </c>
      <c r="R16" s="20">
        <v>258</v>
      </c>
      <c r="S16" s="21">
        <v>354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3.5" customHeight="1" outlineLevel="1" x14ac:dyDescent="0.3">
      <c r="A17" s="3" t="s">
        <v>150</v>
      </c>
      <c r="B17" s="3" t="s">
        <v>151</v>
      </c>
      <c r="C17" s="23">
        <v>23126</v>
      </c>
      <c r="D17" s="22">
        <v>11103</v>
      </c>
      <c r="E17" s="23">
        <v>2755</v>
      </c>
      <c r="F17" s="22">
        <v>1502</v>
      </c>
      <c r="G17" s="21">
        <v>249</v>
      </c>
      <c r="H17" s="20">
        <v>165</v>
      </c>
      <c r="I17" s="21">
        <v>287</v>
      </c>
      <c r="J17" s="22">
        <v>1157</v>
      </c>
      <c r="K17" s="21">
        <v>52</v>
      </c>
      <c r="L17" s="20">
        <v>660</v>
      </c>
      <c r="M17" s="23">
        <v>1704</v>
      </c>
      <c r="N17" s="20">
        <v>503</v>
      </c>
      <c r="O17" s="21">
        <v>228</v>
      </c>
      <c r="P17" s="22">
        <v>2220</v>
      </c>
      <c r="Q17" s="21">
        <v>52</v>
      </c>
      <c r="R17" s="20">
        <v>218</v>
      </c>
      <c r="S17" s="21">
        <v>272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3.5" customHeight="1" outlineLevel="1" x14ac:dyDescent="0.3">
      <c r="A18" s="3" t="s">
        <v>103</v>
      </c>
      <c r="B18" s="3" t="s">
        <v>104</v>
      </c>
      <c r="C18" s="23">
        <v>55799</v>
      </c>
      <c r="D18" s="22">
        <v>11976</v>
      </c>
      <c r="E18" s="23">
        <v>11652</v>
      </c>
      <c r="F18" s="22">
        <v>3563</v>
      </c>
      <c r="G18" s="21">
        <v>595</v>
      </c>
      <c r="H18" s="20">
        <v>776</v>
      </c>
      <c r="I18" s="23">
        <v>1257</v>
      </c>
      <c r="J18" s="22">
        <v>5186</v>
      </c>
      <c r="K18" s="21">
        <v>644</v>
      </c>
      <c r="L18" s="22">
        <v>4542</v>
      </c>
      <c r="M18" s="23">
        <v>6207</v>
      </c>
      <c r="N18" s="22">
        <v>2935</v>
      </c>
      <c r="O18" s="21">
        <v>509</v>
      </c>
      <c r="P18" s="22">
        <v>3909</v>
      </c>
      <c r="Q18" s="21">
        <v>577</v>
      </c>
      <c r="R18" s="20">
        <v>177</v>
      </c>
      <c r="S18" s="23">
        <v>1294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3.5" customHeight="1" outlineLevel="1" x14ac:dyDescent="0.3">
      <c r="A19" s="3" t="s">
        <v>105</v>
      </c>
      <c r="B19" s="3" t="s">
        <v>106</v>
      </c>
      <c r="C19" s="23">
        <v>23928</v>
      </c>
      <c r="D19" s="22">
        <v>5655</v>
      </c>
      <c r="E19" s="23">
        <v>6333</v>
      </c>
      <c r="F19" s="20">
        <v>522</v>
      </c>
      <c r="G19" s="21">
        <v>180</v>
      </c>
      <c r="H19" s="20">
        <v>255</v>
      </c>
      <c r="I19" s="21">
        <v>691</v>
      </c>
      <c r="J19" s="22">
        <v>2641</v>
      </c>
      <c r="K19" s="21">
        <v>149</v>
      </c>
      <c r="L19" s="22">
        <v>2425</v>
      </c>
      <c r="M19" s="23">
        <v>2716</v>
      </c>
      <c r="N19" s="20">
        <v>359</v>
      </c>
      <c r="O19" s="21">
        <v>19</v>
      </c>
      <c r="P19" s="22">
        <v>1534</v>
      </c>
      <c r="Q19" s="21">
        <v>168</v>
      </c>
      <c r="R19" s="20">
        <v>57</v>
      </c>
      <c r="S19" s="21">
        <v>225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3.5" customHeight="1" outlineLevel="1" x14ac:dyDescent="0.3">
      <c r="A20" s="3" t="s">
        <v>107</v>
      </c>
      <c r="B20" s="3" t="s">
        <v>108</v>
      </c>
      <c r="C20" s="23">
        <v>28890</v>
      </c>
      <c r="D20" s="22">
        <v>6081</v>
      </c>
      <c r="E20" s="23">
        <v>5034</v>
      </c>
      <c r="F20" s="22">
        <v>2825</v>
      </c>
      <c r="G20" s="21">
        <v>387</v>
      </c>
      <c r="H20" s="20">
        <v>482</v>
      </c>
      <c r="I20" s="21">
        <v>517</v>
      </c>
      <c r="J20" s="22">
        <v>1541</v>
      </c>
      <c r="K20" s="21">
        <v>467</v>
      </c>
      <c r="L20" s="22">
        <v>1759</v>
      </c>
      <c r="M20" s="23">
        <v>2961</v>
      </c>
      <c r="N20" s="22">
        <v>2531</v>
      </c>
      <c r="O20" s="21">
        <v>428</v>
      </c>
      <c r="P20" s="22">
        <v>2305</v>
      </c>
      <c r="Q20" s="21">
        <v>398</v>
      </c>
      <c r="R20" s="20">
        <v>113</v>
      </c>
      <c r="S20" s="23">
        <v>1060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3.5" customHeight="1" outlineLevel="1" x14ac:dyDescent="0.3">
      <c r="A21" s="3" t="s">
        <v>109</v>
      </c>
      <c r="B21" s="3" t="s">
        <v>110</v>
      </c>
      <c r="C21" s="23">
        <v>3551</v>
      </c>
      <c r="D21" s="20">
        <v>541</v>
      </c>
      <c r="E21" s="21">
        <v>80</v>
      </c>
      <c r="F21" s="20">
        <v>179</v>
      </c>
      <c r="G21" s="21">
        <v>139</v>
      </c>
      <c r="H21" s="33" t="s">
        <v>62</v>
      </c>
      <c r="I21" s="24" t="s">
        <v>62</v>
      </c>
      <c r="J21" s="20">
        <v>48</v>
      </c>
      <c r="K21" s="24" t="s">
        <v>149</v>
      </c>
      <c r="L21" s="20">
        <v>108</v>
      </c>
      <c r="M21" s="23">
        <v>1029</v>
      </c>
      <c r="N21" s="20">
        <v>47</v>
      </c>
      <c r="O21" s="24" t="s">
        <v>62</v>
      </c>
      <c r="P21" s="20">
        <v>825</v>
      </c>
      <c r="Q21" s="21">
        <v>180</v>
      </c>
      <c r="R21" s="33" t="s">
        <v>149</v>
      </c>
      <c r="S21" s="21">
        <v>269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20.100000000000001" customHeight="1" x14ac:dyDescent="0.3">
      <c r="A22" s="51" t="s">
        <v>152</v>
      </c>
      <c r="B22" s="51" t="s">
        <v>1</v>
      </c>
      <c r="C22" s="55" t="s">
        <v>1</v>
      </c>
      <c r="D22" s="54" t="s">
        <v>1</v>
      </c>
      <c r="E22" s="55" t="s">
        <v>1</v>
      </c>
      <c r="F22" s="54" t="s">
        <v>1</v>
      </c>
      <c r="G22" s="55" t="s">
        <v>1</v>
      </c>
      <c r="H22" s="54" t="s">
        <v>1</v>
      </c>
      <c r="I22" s="55" t="s">
        <v>1</v>
      </c>
      <c r="J22" s="54" t="s">
        <v>1</v>
      </c>
      <c r="K22" s="55" t="s">
        <v>1</v>
      </c>
      <c r="L22" s="54" t="s">
        <v>1</v>
      </c>
      <c r="M22" s="55" t="s">
        <v>1</v>
      </c>
      <c r="N22" s="54" t="s">
        <v>1</v>
      </c>
      <c r="O22" s="55" t="s">
        <v>1</v>
      </c>
      <c r="P22" s="54" t="s">
        <v>1</v>
      </c>
      <c r="Q22" s="55" t="s">
        <v>1</v>
      </c>
      <c r="R22" s="54" t="s">
        <v>1</v>
      </c>
      <c r="S22" s="55" t="s">
        <v>1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3.5" customHeight="1" outlineLevel="1" x14ac:dyDescent="0.3">
      <c r="A23" s="44" t="s">
        <v>153</v>
      </c>
      <c r="B23" s="44" t="s">
        <v>1</v>
      </c>
      <c r="C23" s="23">
        <v>325810</v>
      </c>
      <c r="D23" s="22">
        <v>105317</v>
      </c>
      <c r="E23" s="23">
        <v>79373</v>
      </c>
      <c r="F23" s="22">
        <v>7020</v>
      </c>
      <c r="G23" s="23">
        <v>2929</v>
      </c>
      <c r="H23" s="22">
        <v>1580</v>
      </c>
      <c r="I23" s="23">
        <v>5946</v>
      </c>
      <c r="J23" s="22">
        <v>28604</v>
      </c>
      <c r="K23" s="21">
        <v>689</v>
      </c>
      <c r="L23" s="22">
        <v>26674</v>
      </c>
      <c r="M23" s="23">
        <v>39984</v>
      </c>
      <c r="N23" s="22">
        <v>11072</v>
      </c>
      <c r="O23" s="23">
        <v>1302</v>
      </c>
      <c r="P23" s="22">
        <v>5423</v>
      </c>
      <c r="Q23" s="23">
        <v>1264</v>
      </c>
      <c r="R23" s="22">
        <v>4539</v>
      </c>
      <c r="S23" s="23">
        <v>4095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3.5" customHeight="1" outlineLevel="1" x14ac:dyDescent="0.3">
      <c r="A24" s="44" t="s">
        <v>154</v>
      </c>
      <c r="B24" s="44" t="s">
        <v>1</v>
      </c>
      <c r="C24" s="23">
        <v>94915</v>
      </c>
      <c r="D24" s="22">
        <v>21002</v>
      </c>
      <c r="E24" s="23">
        <v>25296</v>
      </c>
      <c r="F24" s="22">
        <v>4455</v>
      </c>
      <c r="G24" s="23">
        <v>2017</v>
      </c>
      <c r="H24" s="22">
        <v>1202</v>
      </c>
      <c r="I24" s="23">
        <v>4229</v>
      </c>
      <c r="J24" s="22">
        <v>10661</v>
      </c>
      <c r="K24" s="21">
        <v>417</v>
      </c>
      <c r="L24" s="22">
        <v>4016</v>
      </c>
      <c r="M24" s="23">
        <v>11402</v>
      </c>
      <c r="N24" s="22">
        <v>2766</v>
      </c>
      <c r="O24" s="21">
        <v>301</v>
      </c>
      <c r="P24" s="22">
        <v>2579</v>
      </c>
      <c r="Q24" s="21">
        <v>656</v>
      </c>
      <c r="R24" s="22">
        <v>1719</v>
      </c>
      <c r="S24" s="23">
        <v>2199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3.5" customHeight="1" outlineLevel="1" x14ac:dyDescent="0.3">
      <c r="A25" s="44" t="s">
        <v>155</v>
      </c>
      <c r="B25" s="44" t="s">
        <v>1</v>
      </c>
      <c r="C25" s="23">
        <v>230895</v>
      </c>
      <c r="D25" s="22">
        <v>84315</v>
      </c>
      <c r="E25" s="23">
        <v>54077</v>
      </c>
      <c r="F25" s="22">
        <v>2565</v>
      </c>
      <c r="G25" s="21">
        <v>912</v>
      </c>
      <c r="H25" s="20">
        <v>378</v>
      </c>
      <c r="I25" s="23">
        <v>1717</v>
      </c>
      <c r="J25" s="22">
        <v>17943</v>
      </c>
      <c r="K25" s="21">
        <v>272</v>
      </c>
      <c r="L25" s="22">
        <v>22658</v>
      </c>
      <c r="M25" s="23">
        <v>28583</v>
      </c>
      <c r="N25" s="22">
        <v>8306</v>
      </c>
      <c r="O25" s="23">
        <v>1001</v>
      </c>
      <c r="P25" s="22">
        <v>2844</v>
      </c>
      <c r="Q25" s="21">
        <v>609</v>
      </c>
      <c r="R25" s="22">
        <v>2820</v>
      </c>
      <c r="S25" s="23">
        <v>1896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3.5" customHeight="1" outlineLevel="1" x14ac:dyDescent="0.3">
      <c r="A26" s="44" t="s">
        <v>156</v>
      </c>
      <c r="B26" s="44" t="s">
        <v>1</v>
      </c>
      <c r="C26" s="23">
        <v>81390</v>
      </c>
      <c r="D26" s="22">
        <v>23655</v>
      </c>
      <c r="E26" s="23">
        <v>16368</v>
      </c>
      <c r="F26" s="22">
        <v>5265</v>
      </c>
      <c r="G26" s="21">
        <v>859</v>
      </c>
      <c r="H26" s="22">
        <v>1009</v>
      </c>
      <c r="I26" s="23">
        <v>1748</v>
      </c>
      <c r="J26" s="22">
        <v>5577</v>
      </c>
      <c r="K26" s="21">
        <v>759</v>
      </c>
      <c r="L26" s="22">
        <v>5043</v>
      </c>
      <c r="M26" s="23">
        <v>7898</v>
      </c>
      <c r="N26" s="22">
        <v>3471</v>
      </c>
      <c r="O26" s="21">
        <v>773</v>
      </c>
      <c r="P26" s="22">
        <v>6251</v>
      </c>
      <c r="Q26" s="21">
        <v>669</v>
      </c>
      <c r="R26" s="20">
        <v>427</v>
      </c>
      <c r="S26" s="23">
        <v>1619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3.5" customHeight="1" outlineLevel="1" x14ac:dyDescent="0.3">
      <c r="A27" s="44" t="s">
        <v>157</v>
      </c>
      <c r="B27" s="44" t="s">
        <v>1</v>
      </c>
      <c r="C27" s="23">
        <v>68475</v>
      </c>
      <c r="D27" s="22">
        <v>12707</v>
      </c>
      <c r="E27" s="23">
        <v>12311</v>
      </c>
      <c r="F27" s="22">
        <v>1974</v>
      </c>
      <c r="G27" s="21">
        <v>897</v>
      </c>
      <c r="H27" s="20">
        <v>380</v>
      </c>
      <c r="I27" s="23">
        <v>2381</v>
      </c>
      <c r="J27" s="22">
        <v>7634</v>
      </c>
      <c r="K27" s="21">
        <v>558</v>
      </c>
      <c r="L27" s="22">
        <v>4665</v>
      </c>
      <c r="M27" s="23">
        <v>15689</v>
      </c>
      <c r="N27" s="22">
        <v>2541</v>
      </c>
      <c r="O27" s="21">
        <v>669</v>
      </c>
      <c r="P27" s="22">
        <v>2939</v>
      </c>
      <c r="Q27" s="21">
        <v>815</v>
      </c>
      <c r="R27" s="22">
        <v>1285</v>
      </c>
      <c r="S27" s="23">
        <v>1030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20.100000000000001" customHeight="1" x14ac:dyDescent="0.3">
      <c r="A28" s="51" t="s">
        <v>158</v>
      </c>
      <c r="B28" s="51" t="s">
        <v>1</v>
      </c>
      <c r="C28" s="55" t="s">
        <v>1</v>
      </c>
      <c r="D28" s="54" t="s">
        <v>1</v>
      </c>
      <c r="E28" s="55" t="s">
        <v>1</v>
      </c>
      <c r="F28" s="54" t="s">
        <v>1</v>
      </c>
      <c r="G28" s="55" t="s">
        <v>1</v>
      </c>
      <c r="H28" s="54" t="s">
        <v>1</v>
      </c>
      <c r="I28" s="55" t="s">
        <v>1</v>
      </c>
      <c r="J28" s="54" t="s">
        <v>1</v>
      </c>
      <c r="K28" s="55" t="s">
        <v>1</v>
      </c>
      <c r="L28" s="54" t="s">
        <v>1</v>
      </c>
      <c r="M28" s="55" t="s">
        <v>1</v>
      </c>
      <c r="N28" s="54" t="s">
        <v>1</v>
      </c>
      <c r="O28" s="55" t="s">
        <v>1</v>
      </c>
      <c r="P28" s="54" t="s">
        <v>1</v>
      </c>
      <c r="Q28" s="55" t="s">
        <v>1</v>
      </c>
      <c r="R28" s="54" t="s">
        <v>1</v>
      </c>
      <c r="S28" s="55" t="s">
        <v>1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3.5" customHeight="1" outlineLevel="1" x14ac:dyDescent="0.3">
      <c r="A29" s="44" t="s">
        <v>159</v>
      </c>
      <c r="B29" s="44" t="s">
        <v>1</v>
      </c>
      <c r="C29" s="23">
        <v>14760</v>
      </c>
      <c r="D29" s="22">
        <v>2380</v>
      </c>
      <c r="E29" s="23">
        <v>2238</v>
      </c>
      <c r="F29" s="22">
        <v>1256</v>
      </c>
      <c r="G29" s="21">
        <v>727</v>
      </c>
      <c r="H29" s="20">
        <v>169</v>
      </c>
      <c r="I29" s="21">
        <v>299</v>
      </c>
      <c r="J29" s="20">
        <v>765</v>
      </c>
      <c r="K29" s="21">
        <v>388</v>
      </c>
      <c r="L29" s="20">
        <v>781</v>
      </c>
      <c r="M29" s="23">
        <v>2188</v>
      </c>
      <c r="N29" s="20">
        <v>422</v>
      </c>
      <c r="O29" s="21">
        <v>170</v>
      </c>
      <c r="P29" s="22">
        <v>1544</v>
      </c>
      <c r="Q29" s="21">
        <v>481</v>
      </c>
      <c r="R29" s="20">
        <v>286</v>
      </c>
      <c r="S29" s="21">
        <v>666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3.5" customHeight="1" outlineLevel="1" x14ac:dyDescent="0.3">
      <c r="A30" s="44" t="s">
        <v>160</v>
      </c>
      <c r="B30" s="44" t="s">
        <v>1</v>
      </c>
      <c r="C30" s="23">
        <v>18739</v>
      </c>
      <c r="D30" s="22">
        <v>3321</v>
      </c>
      <c r="E30" s="23">
        <v>2926</v>
      </c>
      <c r="F30" s="22">
        <v>1542</v>
      </c>
      <c r="G30" s="21">
        <v>566</v>
      </c>
      <c r="H30" s="20">
        <v>205</v>
      </c>
      <c r="I30" s="21">
        <v>274</v>
      </c>
      <c r="J30" s="22">
        <v>1099</v>
      </c>
      <c r="K30" s="21">
        <v>324</v>
      </c>
      <c r="L30" s="22">
        <v>1003</v>
      </c>
      <c r="M30" s="23">
        <v>3040</v>
      </c>
      <c r="N30" s="20">
        <v>487</v>
      </c>
      <c r="O30" s="21">
        <v>170</v>
      </c>
      <c r="P30" s="22">
        <v>1910</v>
      </c>
      <c r="Q30" s="21">
        <v>569</v>
      </c>
      <c r="R30" s="20">
        <v>397</v>
      </c>
      <c r="S30" s="21">
        <v>906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3.5" customHeight="1" outlineLevel="1" x14ac:dyDescent="0.3">
      <c r="A31" s="44" t="s">
        <v>161</v>
      </c>
      <c r="B31" s="44" t="s">
        <v>1</v>
      </c>
      <c r="C31" s="23">
        <v>17263</v>
      </c>
      <c r="D31" s="22">
        <v>3403</v>
      </c>
      <c r="E31" s="23">
        <v>2786</v>
      </c>
      <c r="F31" s="22">
        <v>1113</v>
      </c>
      <c r="G31" s="21">
        <v>383</v>
      </c>
      <c r="H31" s="20">
        <v>211</v>
      </c>
      <c r="I31" s="21">
        <v>325</v>
      </c>
      <c r="J31" s="22">
        <v>1152</v>
      </c>
      <c r="K31" s="21">
        <v>104</v>
      </c>
      <c r="L31" s="22">
        <v>1058</v>
      </c>
      <c r="M31" s="23">
        <v>2649</v>
      </c>
      <c r="N31" s="20">
        <v>512</v>
      </c>
      <c r="O31" s="21">
        <v>158</v>
      </c>
      <c r="P31" s="22">
        <v>1807</v>
      </c>
      <c r="Q31" s="21">
        <v>417</v>
      </c>
      <c r="R31" s="20">
        <v>299</v>
      </c>
      <c r="S31" s="21">
        <v>886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3.5" customHeight="1" outlineLevel="1" x14ac:dyDescent="0.3">
      <c r="A32" s="44" t="s">
        <v>162</v>
      </c>
      <c r="B32" s="44" t="s">
        <v>1</v>
      </c>
      <c r="C32" s="23">
        <v>30064</v>
      </c>
      <c r="D32" s="22">
        <v>6616</v>
      </c>
      <c r="E32" s="23">
        <v>5088</v>
      </c>
      <c r="F32" s="22">
        <v>1198</v>
      </c>
      <c r="G32" s="21">
        <v>227</v>
      </c>
      <c r="H32" s="20">
        <v>373</v>
      </c>
      <c r="I32" s="21">
        <v>748</v>
      </c>
      <c r="J32" s="22">
        <v>2072</v>
      </c>
      <c r="K32" s="21">
        <v>220</v>
      </c>
      <c r="L32" s="22">
        <v>2036</v>
      </c>
      <c r="M32" s="23">
        <v>5493</v>
      </c>
      <c r="N32" s="20">
        <v>955</v>
      </c>
      <c r="O32" s="21">
        <v>174</v>
      </c>
      <c r="P32" s="22">
        <v>2296</v>
      </c>
      <c r="Q32" s="21">
        <v>319</v>
      </c>
      <c r="R32" s="20">
        <v>590</v>
      </c>
      <c r="S32" s="23">
        <v>1660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3.5" customHeight="1" outlineLevel="1" x14ac:dyDescent="0.3">
      <c r="A33" s="44" t="s">
        <v>163</v>
      </c>
      <c r="B33" s="44" t="s">
        <v>1</v>
      </c>
      <c r="C33" s="23">
        <v>28960</v>
      </c>
      <c r="D33" s="22">
        <v>7329</v>
      </c>
      <c r="E33" s="23">
        <v>5159</v>
      </c>
      <c r="F33" s="20">
        <v>935</v>
      </c>
      <c r="G33" s="21">
        <v>251</v>
      </c>
      <c r="H33" s="20">
        <v>385</v>
      </c>
      <c r="I33" s="21">
        <v>833</v>
      </c>
      <c r="J33" s="22">
        <v>2320</v>
      </c>
      <c r="K33" s="21">
        <v>161</v>
      </c>
      <c r="L33" s="22">
        <v>1596</v>
      </c>
      <c r="M33" s="23">
        <v>5663</v>
      </c>
      <c r="N33" s="22">
        <v>1150</v>
      </c>
      <c r="O33" s="21">
        <v>89</v>
      </c>
      <c r="P33" s="22">
        <v>1114</v>
      </c>
      <c r="Q33" s="21">
        <v>332</v>
      </c>
      <c r="R33" s="22">
        <v>1153</v>
      </c>
      <c r="S33" s="21">
        <v>488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3.5" customHeight="1" outlineLevel="1" x14ac:dyDescent="0.3">
      <c r="A34" s="44" t="s">
        <v>164</v>
      </c>
      <c r="B34" s="44" t="s">
        <v>1</v>
      </c>
      <c r="C34" s="23">
        <v>33635</v>
      </c>
      <c r="D34" s="22">
        <v>7552</v>
      </c>
      <c r="E34" s="23">
        <v>7366</v>
      </c>
      <c r="F34" s="22">
        <v>1230</v>
      </c>
      <c r="G34" s="21">
        <v>80</v>
      </c>
      <c r="H34" s="20">
        <v>183</v>
      </c>
      <c r="I34" s="21">
        <v>285</v>
      </c>
      <c r="J34" s="22">
        <v>3975</v>
      </c>
      <c r="K34" s="21">
        <v>45</v>
      </c>
      <c r="L34" s="22">
        <v>1357</v>
      </c>
      <c r="M34" s="23">
        <v>7574</v>
      </c>
      <c r="N34" s="22">
        <v>1125</v>
      </c>
      <c r="O34" s="21">
        <v>255</v>
      </c>
      <c r="P34" s="20">
        <v>815</v>
      </c>
      <c r="Q34" s="21">
        <v>146</v>
      </c>
      <c r="R34" s="20">
        <v>973</v>
      </c>
      <c r="S34" s="21">
        <v>675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3.5" customHeight="1" outlineLevel="1" x14ac:dyDescent="0.3">
      <c r="A35" s="44" t="s">
        <v>165</v>
      </c>
      <c r="B35" s="44" t="s">
        <v>1</v>
      </c>
      <c r="C35" s="23">
        <v>44692</v>
      </c>
      <c r="D35" s="22">
        <v>12800</v>
      </c>
      <c r="E35" s="23">
        <v>8585</v>
      </c>
      <c r="F35" s="20">
        <v>709</v>
      </c>
      <c r="G35" s="21">
        <v>55</v>
      </c>
      <c r="H35" s="20">
        <v>423</v>
      </c>
      <c r="I35" s="23">
        <v>1180</v>
      </c>
      <c r="J35" s="22">
        <v>3566</v>
      </c>
      <c r="K35" s="21">
        <v>253</v>
      </c>
      <c r="L35" s="22">
        <v>4318</v>
      </c>
      <c r="M35" s="23">
        <v>7579</v>
      </c>
      <c r="N35" s="22">
        <v>3295</v>
      </c>
      <c r="O35" s="21">
        <v>545</v>
      </c>
      <c r="P35" s="20">
        <v>458</v>
      </c>
      <c r="Q35" s="21">
        <v>119</v>
      </c>
      <c r="R35" s="20">
        <v>220</v>
      </c>
      <c r="S35" s="21">
        <v>587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3.5" customHeight="1" outlineLevel="1" x14ac:dyDescent="0.3">
      <c r="A36" s="44" t="s">
        <v>166</v>
      </c>
      <c r="B36" s="44" t="s">
        <v>1</v>
      </c>
      <c r="C36" s="23">
        <v>52737</v>
      </c>
      <c r="D36" s="22">
        <v>15181</v>
      </c>
      <c r="E36" s="23">
        <v>12325</v>
      </c>
      <c r="F36" s="20">
        <v>819</v>
      </c>
      <c r="G36" s="24" t="s">
        <v>62</v>
      </c>
      <c r="H36" s="33" t="s">
        <v>62</v>
      </c>
      <c r="I36" s="24" t="s">
        <v>62</v>
      </c>
      <c r="J36" s="22">
        <v>4848</v>
      </c>
      <c r="K36" s="24" t="s">
        <v>62</v>
      </c>
      <c r="L36" s="22">
        <v>3733</v>
      </c>
      <c r="M36" s="23">
        <v>7046</v>
      </c>
      <c r="N36" s="22">
        <v>2141</v>
      </c>
      <c r="O36" s="24" t="s">
        <v>62</v>
      </c>
      <c r="P36" s="20">
        <v>998</v>
      </c>
      <c r="Q36" s="21">
        <v>99</v>
      </c>
      <c r="R36" s="33" t="s">
        <v>62</v>
      </c>
      <c r="S36" s="21">
        <v>319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3.5" customHeight="1" outlineLevel="1" x14ac:dyDescent="0.3">
      <c r="A37" s="44" t="s">
        <v>167</v>
      </c>
      <c r="B37" s="44" t="s">
        <v>1</v>
      </c>
      <c r="C37" s="23">
        <v>57251</v>
      </c>
      <c r="D37" s="22">
        <v>10209</v>
      </c>
      <c r="E37" s="23">
        <v>18618</v>
      </c>
      <c r="F37" s="22">
        <v>1950</v>
      </c>
      <c r="G37" s="24" t="s">
        <v>62</v>
      </c>
      <c r="H37" s="20">
        <v>175</v>
      </c>
      <c r="I37" s="23">
        <v>1008</v>
      </c>
      <c r="J37" s="22">
        <v>9465</v>
      </c>
      <c r="K37" s="21">
        <v>238</v>
      </c>
      <c r="L37" s="22">
        <v>3375</v>
      </c>
      <c r="M37" s="23">
        <v>8328</v>
      </c>
      <c r="N37" s="22">
        <v>1277</v>
      </c>
      <c r="O37" s="21">
        <v>131</v>
      </c>
      <c r="P37" s="22">
        <v>1222</v>
      </c>
      <c r="Q37" s="24" t="s">
        <v>62</v>
      </c>
      <c r="R37" s="20">
        <v>745</v>
      </c>
      <c r="S37" s="24" t="s">
        <v>62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3.5" customHeight="1" outlineLevel="1" x14ac:dyDescent="0.3">
      <c r="A38" s="44" t="s">
        <v>168</v>
      </c>
      <c r="B38" s="44" t="s">
        <v>1</v>
      </c>
      <c r="C38" s="23">
        <v>177575</v>
      </c>
      <c r="D38" s="22">
        <v>72889</v>
      </c>
      <c r="E38" s="23">
        <v>42961</v>
      </c>
      <c r="F38" s="22">
        <v>3507</v>
      </c>
      <c r="G38" s="21">
        <v>367</v>
      </c>
      <c r="H38" s="33" t="s">
        <v>62</v>
      </c>
      <c r="I38" s="24" t="s">
        <v>62</v>
      </c>
      <c r="J38" s="22">
        <v>12553</v>
      </c>
      <c r="K38" s="24" t="s">
        <v>62</v>
      </c>
      <c r="L38" s="22">
        <v>17125</v>
      </c>
      <c r="M38" s="23">
        <v>14011</v>
      </c>
      <c r="N38" s="22">
        <v>5719</v>
      </c>
      <c r="O38" s="24" t="s">
        <v>62</v>
      </c>
      <c r="P38" s="22">
        <v>2448</v>
      </c>
      <c r="Q38" s="24" t="s">
        <v>62</v>
      </c>
      <c r="R38" s="33" t="s">
        <v>62</v>
      </c>
      <c r="S38" s="24" t="s">
        <v>62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20.100000000000001" customHeight="1" x14ac:dyDescent="0.3">
      <c r="A39" s="56" t="s">
        <v>4</v>
      </c>
      <c r="B39" s="56" t="s">
        <v>1</v>
      </c>
      <c r="C39" s="27">
        <v>475676</v>
      </c>
      <c r="D39" s="27">
        <v>141679</v>
      </c>
      <c r="E39" s="27">
        <v>108051</v>
      </c>
      <c r="F39" s="27">
        <v>14258</v>
      </c>
      <c r="G39" s="27">
        <v>4685</v>
      </c>
      <c r="H39" s="27">
        <v>2970</v>
      </c>
      <c r="I39" s="27">
        <v>10075</v>
      </c>
      <c r="J39" s="27">
        <v>41815</v>
      </c>
      <c r="K39" s="27">
        <v>2006</v>
      </c>
      <c r="L39" s="27">
        <v>36382</v>
      </c>
      <c r="M39" s="27">
        <v>63571</v>
      </c>
      <c r="N39" s="27">
        <v>17084</v>
      </c>
      <c r="O39" s="27">
        <v>2744</v>
      </c>
      <c r="P39" s="27">
        <v>14612</v>
      </c>
      <c r="Q39" s="27">
        <v>2748</v>
      </c>
      <c r="R39" s="27">
        <v>6251</v>
      </c>
      <c r="S39" s="27">
        <v>6745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4.5" customHeight="1" x14ac:dyDescent="0.3">
      <c r="A40" s="57" t="s">
        <v>1</v>
      </c>
      <c r="B40" s="57" t="s">
        <v>1</v>
      </c>
      <c r="C40" s="12" t="s">
        <v>1</v>
      </c>
      <c r="D40" s="12" t="s">
        <v>1</v>
      </c>
      <c r="E40" s="12" t="s">
        <v>1</v>
      </c>
      <c r="F40" s="12" t="s">
        <v>1</v>
      </c>
      <c r="G40" s="12" t="s">
        <v>1</v>
      </c>
      <c r="H40" s="12" t="s">
        <v>1</v>
      </c>
      <c r="I40" s="12" t="s">
        <v>1</v>
      </c>
      <c r="J40" s="12" t="s">
        <v>1</v>
      </c>
      <c r="K40" s="12" t="s">
        <v>1</v>
      </c>
      <c r="L40" s="12" t="s">
        <v>1</v>
      </c>
      <c r="M40" s="12" t="s">
        <v>1</v>
      </c>
      <c r="N40" s="12" t="s">
        <v>1</v>
      </c>
      <c r="O40" s="12" t="s">
        <v>1</v>
      </c>
      <c r="P40" s="12" t="s">
        <v>1</v>
      </c>
      <c r="Q40" s="12" t="s">
        <v>1</v>
      </c>
      <c r="R40" s="12" t="s">
        <v>1</v>
      </c>
      <c r="S40" s="12" t="s">
        <v>1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4.5" customHeight="1" x14ac:dyDescent="0.3">
      <c r="A41" s="47" t="s">
        <v>1</v>
      </c>
      <c r="B41" s="47" t="s">
        <v>1</v>
      </c>
      <c r="C41" s="47" t="s">
        <v>1</v>
      </c>
      <c r="D41" s="47" t="s">
        <v>1</v>
      </c>
      <c r="E41" s="47" t="s">
        <v>1</v>
      </c>
      <c r="F41" s="47" t="s">
        <v>1</v>
      </c>
      <c r="G41" s="47" t="s">
        <v>1</v>
      </c>
      <c r="H41" s="47" t="s">
        <v>1</v>
      </c>
      <c r="I41" s="47" t="s">
        <v>1</v>
      </c>
      <c r="J41" s="47" t="s">
        <v>1</v>
      </c>
      <c r="K41" s="47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7" t="s">
        <v>1</v>
      </c>
      <c r="Q41" s="47" t="s">
        <v>1</v>
      </c>
      <c r="R41" s="47" t="s">
        <v>1</v>
      </c>
      <c r="S41" s="47" t="s">
        <v>1</v>
      </c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</row>
    <row r="42" spans="1:32" ht="13.5" customHeight="1" x14ac:dyDescent="0.3">
      <c r="A42" s="49" t="s">
        <v>9</v>
      </c>
      <c r="B42" s="49" t="s">
        <v>1</v>
      </c>
      <c r="C42" s="49" t="s">
        <v>1</v>
      </c>
      <c r="D42" s="49" t="s">
        <v>1</v>
      </c>
      <c r="E42" s="49" t="s">
        <v>1</v>
      </c>
      <c r="F42" s="49" t="s">
        <v>1</v>
      </c>
      <c r="G42" s="49" t="s">
        <v>1</v>
      </c>
      <c r="H42" s="49" t="s">
        <v>1</v>
      </c>
      <c r="I42" s="49" t="s">
        <v>1</v>
      </c>
      <c r="J42" s="49" t="s">
        <v>1</v>
      </c>
      <c r="K42" s="49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49" t="s">
        <v>1</v>
      </c>
      <c r="Q42" s="49" t="s">
        <v>1</v>
      </c>
      <c r="R42" s="49" t="s">
        <v>1</v>
      </c>
      <c r="S42" s="49" t="s">
        <v>1</v>
      </c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2" ht="13.5" customHeight="1" x14ac:dyDescent="0.3">
      <c r="A43" s="49" t="s">
        <v>169</v>
      </c>
      <c r="B43" s="49" t="s">
        <v>1</v>
      </c>
      <c r="C43" s="49" t="s">
        <v>1</v>
      </c>
      <c r="D43" s="49" t="s">
        <v>1</v>
      </c>
      <c r="E43" s="49" t="s">
        <v>1</v>
      </c>
      <c r="F43" s="49" t="s">
        <v>1</v>
      </c>
      <c r="G43" s="49" t="s">
        <v>1</v>
      </c>
      <c r="H43" s="49" t="s">
        <v>1</v>
      </c>
      <c r="I43" s="49" t="s">
        <v>1</v>
      </c>
      <c r="J43" s="49" t="s">
        <v>1</v>
      </c>
      <c r="K43" s="49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49" t="s">
        <v>1</v>
      </c>
      <c r="Q43" s="49" t="s">
        <v>1</v>
      </c>
      <c r="R43" s="49" t="s">
        <v>1</v>
      </c>
      <c r="S43" s="49" t="s">
        <v>1</v>
      </c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2" ht="13.5" customHeight="1" x14ac:dyDescent="0.3">
      <c r="A44" s="49" t="s">
        <v>170</v>
      </c>
      <c r="B44" s="49" t="s">
        <v>1</v>
      </c>
      <c r="C44" s="49" t="s">
        <v>1</v>
      </c>
      <c r="D44" s="49" t="s">
        <v>1</v>
      </c>
      <c r="E44" s="49" t="s">
        <v>1</v>
      </c>
      <c r="F44" s="49" t="s">
        <v>1</v>
      </c>
      <c r="G44" s="49" t="s">
        <v>1</v>
      </c>
      <c r="H44" s="49" t="s">
        <v>1</v>
      </c>
      <c r="I44" s="49" t="s">
        <v>1</v>
      </c>
      <c r="J44" s="49" t="s">
        <v>1</v>
      </c>
      <c r="K44" s="49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49" t="s">
        <v>1</v>
      </c>
      <c r="Q44" s="49" t="s">
        <v>1</v>
      </c>
      <c r="R44" s="49" t="s">
        <v>1</v>
      </c>
      <c r="S44" s="49" t="s">
        <v>1</v>
      </c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</row>
    <row r="45" spans="1:32" ht="13.5" customHeight="1" x14ac:dyDescent="0.3">
      <c r="A45" s="49" t="s">
        <v>266</v>
      </c>
      <c r="B45" s="49" t="s">
        <v>1</v>
      </c>
      <c r="C45" s="49" t="s">
        <v>1</v>
      </c>
      <c r="D45" s="49" t="s">
        <v>1</v>
      </c>
      <c r="E45" s="49" t="s">
        <v>1</v>
      </c>
      <c r="F45" s="49" t="s">
        <v>1</v>
      </c>
      <c r="G45" s="49" t="s">
        <v>1</v>
      </c>
      <c r="H45" s="49" t="s">
        <v>1</v>
      </c>
      <c r="I45" s="49" t="s">
        <v>1</v>
      </c>
      <c r="J45" s="49" t="s">
        <v>1</v>
      </c>
      <c r="K45" s="49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49" t="s">
        <v>1</v>
      </c>
      <c r="Q45" s="49" t="s">
        <v>1</v>
      </c>
      <c r="R45" s="49" t="s">
        <v>1</v>
      </c>
      <c r="S45" s="49" t="s">
        <v>1</v>
      </c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</row>
    <row r="46" spans="1:32" ht="13.5" customHeight="1" x14ac:dyDescent="0.3">
      <c r="A46" s="49" t="s">
        <v>267</v>
      </c>
      <c r="B46" s="49" t="s">
        <v>1</v>
      </c>
      <c r="C46" s="49" t="s">
        <v>1</v>
      </c>
      <c r="D46" s="49" t="s">
        <v>1</v>
      </c>
      <c r="E46" s="49" t="s">
        <v>1</v>
      </c>
      <c r="F46" s="49" t="s">
        <v>1</v>
      </c>
      <c r="G46" s="49" t="s">
        <v>1</v>
      </c>
      <c r="H46" s="49" t="s">
        <v>1</v>
      </c>
      <c r="I46" s="49" t="s">
        <v>1</v>
      </c>
      <c r="J46" s="49" t="s">
        <v>1</v>
      </c>
      <c r="K46" s="49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49" t="s">
        <v>1</v>
      </c>
      <c r="Q46" s="49" t="s">
        <v>1</v>
      </c>
      <c r="R46" s="49" t="s">
        <v>1</v>
      </c>
      <c r="S46" s="49" t="s">
        <v>1</v>
      </c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</row>
    <row r="47" spans="1:32" ht="13.5" customHeight="1" x14ac:dyDescent="0.3">
      <c r="A47" s="49" t="s">
        <v>247</v>
      </c>
      <c r="B47" s="49" t="s">
        <v>1</v>
      </c>
      <c r="C47" s="49" t="s">
        <v>1</v>
      </c>
      <c r="D47" s="49" t="s">
        <v>1</v>
      </c>
      <c r="E47" s="49" t="s">
        <v>1</v>
      </c>
      <c r="F47" s="49" t="s">
        <v>1</v>
      </c>
      <c r="G47" s="49" t="s">
        <v>1</v>
      </c>
      <c r="H47" s="49" t="s">
        <v>1</v>
      </c>
      <c r="I47" s="49" t="s">
        <v>1</v>
      </c>
      <c r="J47" s="49" t="s">
        <v>1</v>
      </c>
      <c r="K47" s="49" t="s">
        <v>1</v>
      </c>
      <c r="L47" s="49" t="s">
        <v>1</v>
      </c>
      <c r="M47" s="49" t="s">
        <v>1</v>
      </c>
      <c r="N47" s="49" t="s">
        <v>1</v>
      </c>
      <c r="O47" s="49" t="s">
        <v>1</v>
      </c>
      <c r="P47" s="49" t="s">
        <v>1</v>
      </c>
      <c r="Q47" s="49" t="s">
        <v>1</v>
      </c>
      <c r="R47" s="49" t="s">
        <v>1</v>
      </c>
      <c r="S47" s="49" t="s">
        <v>1</v>
      </c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</row>
    <row r="48" spans="1:32" ht="13.5" customHeight="1" x14ac:dyDescent="0.3">
      <c r="A48" s="49" t="s">
        <v>22</v>
      </c>
      <c r="B48" s="49" t="s">
        <v>1</v>
      </c>
      <c r="C48" s="49" t="s">
        <v>1</v>
      </c>
      <c r="D48" s="49" t="s">
        <v>1</v>
      </c>
      <c r="E48" s="49" t="s">
        <v>1</v>
      </c>
      <c r="F48" s="49" t="s">
        <v>1</v>
      </c>
      <c r="G48" s="49" t="s">
        <v>1</v>
      </c>
      <c r="H48" s="49" t="s">
        <v>1</v>
      </c>
      <c r="I48" s="49" t="s">
        <v>1</v>
      </c>
      <c r="J48" s="49" t="s">
        <v>1</v>
      </c>
      <c r="K48" s="49" t="s">
        <v>1</v>
      </c>
      <c r="L48" s="49" t="s">
        <v>1</v>
      </c>
      <c r="M48" s="49" t="s">
        <v>1</v>
      </c>
      <c r="N48" s="49" t="s">
        <v>1</v>
      </c>
      <c r="O48" s="49" t="s">
        <v>1</v>
      </c>
      <c r="P48" s="49" t="s">
        <v>1</v>
      </c>
      <c r="Q48" s="49" t="s">
        <v>1</v>
      </c>
      <c r="R48" s="49" t="s">
        <v>1</v>
      </c>
      <c r="S48" s="49" t="s">
        <v>1</v>
      </c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49" spans="1:32" ht="13.5" customHeight="1" x14ac:dyDescent="0.3">
      <c r="A49" s="49" t="s">
        <v>37</v>
      </c>
      <c r="B49" s="49" t="s">
        <v>1</v>
      </c>
      <c r="C49" s="49" t="s">
        <v>1</v>
      </c>
      <c r="D49" s="49" t="s">
        <v>1</v>
      </c>
      <c r="E49" s="49" t="s">
        <v>1</v>
      </c>
      <c r="F49" s="49" t="s">
        <v>1</v>
      </c>
      <c r="G49" s="49" t="s">
        <v>1</v>
      </c>
      <c r="H49" s="49" t="s">
        <v>1</v>
      </c>
      <c r="I49" s="49" t="s">
        <v>1</v>
      </c>
      <c r="J49" s="49" t="s">
        <v>1</v>
      </c>
      <c r="K49" s="49" t="s">
        <v>1</v>
      </c>
      <c r="L49" s="49" t="s">
        <v>1</v>
      </c>
      <c r="M49" s="49" t="s">
        <v>1</v>
      </c>
      <c r="N49" s="49" t="s">
        <v>1</v>
      </c>
      <c r="O49" s="49" t="s">
        <v>1</v>
      </c>
      <c r="P49" s="49" t="s">
        <v>1</v>
      </c>
      <c r="Q49" s="49" t="s">
        <v>1</v>
      </c>
      <c r="R49" s="49" t="s">
        <v>1</v>
      </c>
      <c r="S49" s="49" t="s">
        <v>1</v>
      </c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</row>
  </sheetData>
  <mergeCells count="34">
    <mergeCell ref="A46:AF46"/>
    <mergeCell ref="A47:AF47"/>
    <mergeCell ref="A48:AF48"/>
    <mergeCell ref="A49:AF49"/>
    <mergeCell ref="A41:AF41"/>
    <mergeCell ref="A42:AF42"/>
    <mergeCell ref="A43:AF43"/>
    <mergeCell ref="A44:AF44"/>
    <mergeCell ref="A45:AF45"/>
    <mergeCell ref="A39:B39"/>
    <mergeCell ref="A40:B40"/>
    <mergeCell ref="A1:S1"/>
    <mergeCell ref="A2:B5"/>
    <mergeCell ref="C2:S2"/>
    <mergeCell ref="C3:C4"/>
    <mergeCell ref="D3:S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6:S6"/>
    <mergeCell ref="A22:S22"/>
    <mergeCell ref="A28:S28"/>
    <mergeCell ref="A23:B23"/>
    <mergeCell ref="A24:B24"/>
    <mergeCell ref="A25:B25"/>
    <mergeCell ref="A26:B26"/>
    <mergeCell ref="A27:B27"/>
  </mergeCells>
  <pageMargins left="0.7" right="0.7" top="0.75" bottom="0.75" header="0.3" footer="0.3"/>
  <pageSetup paperSize="9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57"/>
  <sheetViews>
    <sheetView showGridLines="0" zoomScaleNormal="100" workbookViewId="0">
      <pane ySplit="3" topLeftCell="A4" activePane="bottomLeft" state="frozen"/>
      <selection pane="bottomLeft" sqref="A1:N1"/>
    </sheetView>
  </sheetViews>
  <sheetFormatPr baseColWidth="10" defaultRowHeight="15" outlineLevelRow="1" x14ac:dyDescent="0.25"/>
  <cols>
    <col min="1" max="1" width="11.7109375" customWidth="1"/>
    <col min="2" max="2" width="33.7109375" customWidth="1"/>
    <col min="3" max="4" width="14.7109375" customWidth="1"/>
  </cols>
  <sheetData>
    <row r="1" spans="1:17" ht="20.100000000000001" customHeight="1" x14ac:dyDescent="0.3">
      <c r="A1" s="46" t="s">
        <v>268</v>
      </c>
      <c r="B1" s="46" t="s">
        <v>1</v>
      </c>
      <c r="C1" s="46" t="s">
        <v>1</v>
      </c>
      <c r="D1" s="46" t="s">
        <v>1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5"/>
      <c r="P1" s="5"/>
      <c r="Q1" s="5"/>
    </row>
    <row r="2" spans="1:17" ht="39.950000000000003" customHeight="1" x14ac:dyDescent="0.3">
      <c r="A2" s="52" t="s">
        <v>340</v>
      </c>
      <c r="B2" s="52" t="s">
        <v>1</v>
      </c>
      <c r="C2" s="6" t="s">
        <v>14</v>
      </c>
      <c r="D2" s="6" t="s">
        <v>28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20.100000000000001" customHeight="1" x14ac:dyDescent="0.3">
      <c r="A3" s="52" t="s">
        <v>1</v>
      </c>
      <c r="B3" s="52" t="s">
        <v>1</v>
      </c>
      <c r="C3" s="13" t="s">
        <v>148</v>
      </c>
      <c r="D3" s="13" t="s">
        <v>372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0.100000000000001" customHeight="1" x14ac:dyDescent="0.3">
      <c r="A4" s="2" t="s">
        <v>269</v>
      </c>
      <c r="B4" s="2" t="s">
        <v>134</v>
      </c>
      <c r="C4" s="23">
        <v>782552</v>
      </c>
      <c r="D4" s="22">
        <v>6251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0.100000000000001" customHeight="1" x14ac:dyDescent="0.3">
      <c r="A5" s="2" t="s">
        <v>270</v>
      </c>
      <c r="B5" s="2" t="s">
        <v>125</v>
      </c>
      <c r="C5" s="23">
        <v>1511881</v>
      </c>
      <c r="D5" s="22">
        <v>10075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20.100000000000001" customHeight="1" x14ac:dyDescent="0.3">
      <c r="A6" s="2" t="s">
        <v>271</v>
      </c>
      <c r="B6" s="2" t="s">
        <v>128</v>
      </c>
      <c r="C6" s="23">
        <v>6859880</v>
      </c>
      <c r="D6" s="22">
        <v>36382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3.5" customHeight="1" outlineLevel="1" x14ac:dyDescent="0.3">
      <c r="A7" s="3" t="s">
        <v>272</v>
      </c>
      <c r="B7" s="3" t="s">
        <v>273</v>
      </c>
      <c r="C7" s="23">
        <v>4712785</v>
      </c>
      <c r="D7" s="22">
        <v>20350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3.5" customHeight="1" outlineLevel="1" x14ac:dyDescent="0.3">
      <c r="A8" s="3" t="s">
        <v>274</v>
      </c>
      <c r="B8" s="3" t="s">
        <v>275</v>
      </c>
      <c r="C8" s="23">
        <v>1198301</v>
      </c>
      <c r="D8" s="22">
        <v>8133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3.5" customHeight="1" outlineLevel="1" x14ac:dyDescent="0.3">
      <c r="A9" s="3" t="s">
        <v>276</v>
      </c>
      <c r="B9" s="3" t="s">
        <v>277</v>
      </c>
      <c r="C9" s="23">
        <v>349434</v>
      </c>
      <c r="D9" s="22">
        <v>2976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3.5" customHeight="1" outlineLevel="1" x14ac:dyDescent="0.3">
      <c r="A10" s="3" t="s">
        <v>278</v>
      </c>
      <c r="B10" s="3" t="s">
        <v>279</v>
      </c>
      <c r="C10" s="23">
        <v>599360</v>
      </c>
      <c r="D10" s="22">
        <v>4923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20.100000000000001" customHeight="1" x14ac:dyDescent="0.3">
      <c r="A11" s="2" t="s">
        <v>280</v>
      </c>
      <c r="B11" s="2" t="s">
        <v>124</v>
      </c>
      <c r="C11" s="23">
        <v>330926</v>
      </c>
      <c r="D11" s="22">
        <v>2970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20.100000000000001" customHeight="1" x14ac:dyDescent="0.3">
      <c r="A12" s="2" t="s">
        <v>281</v>
      </c>
      <c r="B12" s="2" t="s">
        <v>129</v>
      </c>
      <c r="C12" s="23">
        <v>9041244</v>
      </c>
      <c r="D12" s="22">
        <v>63571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3.5" customHeight="1" outlineLevel="1" x14ac:dyDescent="0.3">
      <c r="A13" s="3" t="s">
        <v>282</v>
      </c>
      <c r="B13" s="3" t="s">
        <v>283</v>
      </c>
      <c r="C13" s="23">
        <v>3333631</v>
      </c>
      <c r="D13" s="22">
        <v>18403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3.5" customHeight="1" outlineLevel="1" x14ac:dyDescent="0.3">
      <c r="A14" s="3" t="s">
        <v>284</v>
      </c>
      <c r="B14" s="3" t="s">
        <v>285</v>
      </c>
      <c r="C14" s="23">
        <v>2457764</v>
      </c>
      <c r="D14" s="22">
        <v>18643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3.5" customHeight="1" outlineLevel="1" x14ac:dyDescent="0.3">
      <c r="A15" s="3" t="s">
        <v>286</v>
      </c>
      <c r="B15" s="3" t="s">
        <v>287</v>
      </c>
      <c r="C15" s="23">
        <v>661392</v>
      </c>
      <c r="D15" s="22">
        <v>4708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3.5" customHeight="1" outlineLevel="1" x14ac:dyDescent="0.3">
      <c r="A16" s="3" t="s">
        <v>288</v>
      </c>
      <c r="B16" s="3" t="s">
        <v>289</v>
      </c>
      <c r="C16" s="23">
        <v>1193062</v>
      </c>
      <c r="D16" s="22">
        <v>10423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3.5" customHeight="1" outlineLevel="1" x14ac:dyDescent="0.3">
      <c r="A17" s="3" t="s">
        <v>290</v>
      </c>
      <c r="B17" s="3" t="s">
        <v>291</v>
      </c>
      <c r="C17" s="23">
        <v>1395395</v>
      </c>
      <c r="D17" s="22">
        <v>11393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0.100000000000001" customHeight="1" x14ac:dyDescent="0.3">
      <c r="A18" s="2" t="s">
        <v>292</v>
      </c>
      <c r="B18" s="2" t="s">
        <v>126</v>
      </c>
      <c r="C18" s="23">
        <v>6751770</v>
      </c>
      <c r="D18" s="22">
        <v>41815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3.5" customHeight="1" outlineLevel="1" x14ac:dyDescent="0.3">
      <c r="A19" s="3" t="s">
        <v>293</v>
      </c>
      <c r="B19" s="3" t="s">
        <v>294</v>
      </c>
      <c r="C19" s="23">
        <v>5679580</v>
      </c>
      <c r="D19" s="22">
        <v>33478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3.5" customHeight="1" outlineLevel="1" x14ac:dyDescent="0.3">
      <c r="A20" s="3" t="s">
        <v>295</v>
      </c>
      <c r="B20" s="3" t="s">
        <v>296</v>
      </c>
      <c r="C20" s="23">
        <v>526489</v>
      </c>
      <c r="D20" s="22">
        <v>3958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3.5" customHeight="1" outlineLevel="1" x14ac:dyDescent="0.3">
      <c r="A21" s="3" t="s">
        <v>297</v>
      </c>
      <c r="B21" s="3" t="s">
        <v>298</v>
      </c>
      <c r="C21" s="23">
        <v>545701</v>
      </c>
      <c r="D21" s="22">
        <v>4380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20.100000000000001" customHeight="1" x14ac:dyDescent="0.3">
      <c r="A22" s="2" t="s">
        <v>299</v>
      </c>
      <c r="B22" s="2" t="s">
        <v>130</v>
      </c>
      <c r="C22" s="23">
        <v>2876967</v>
      </c>
      <c r="D22" s="22">
        <v>17084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3.5" customHeight="1" outlineLevel="1" x14ac:dyDescent="0.3">
      <c r="A23" s="3" t="s">
        <v>300</v>
      </c>
      <c r="B23" s="3" t="s">
        <v>301</v>
      </c>
      <c r="C23" s="23">
        <v>346524</v>
      </c>
      <c r="D23" s="22">
        <v>2939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3.5" customHeight="1" outlineLevel="1" x14ac:dyDescent="0.3">
      <c r="A24" s="3" t="s">
        <v>302</v>
      </c>
      <c r="B24" s="3" t="s">
        <v>303</v>
      </c>
      <c r="C24" s="23">
        <v>79037</v>
      </c>
      <c r="D24" s="20">
        <v>713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3.5" customHeight="1" outlineLevel="1" x14ac:dyDescent="0.3">
      <c r="A25" s="3" t="s">
        <v>304</v>
      </c>
      <c r="B25" s="3" t="s">
        <v>305</v>
      </c>
      <c r="C25" s="23">
        <v>2451406</v>
      </c>
      <c r="D25" s="22">
        <v>13432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0.100000000000001" customHeight="1" x14ac:dyDescent="0.3">
      <c r="A26" s="2" t="s">
        <v>306</v>
      </c>
      <c r="B26" s="2" t="s">
        <v>120</v>
      </c>
      <c r="C26" s="23">
        <v>25272052</v>
      </c>
      <c r="D26" s="22">
        <v>141679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3.5" customHeight="1" outlineLevel="1" x14ac:dyDescent="0.3">
      <c r="A27" s="3" t="s">
        <v>307</v>
      </c>
      <c r="B27" s="3" t="s">
        <v>308</v>
      </c>
      <c r="C27" s="23">
        <v>15459479</v>
      </c>
      <c r="D27" s="22">
        <v>81910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3.5" customHeight="1" outlineLevel="1" x14ac:dyDescent="0.3">
      <c r="A28" s="3" t="s">
        <v>309</v>
      </c>
      <c r="B28" s="3" t="s">
        <v>310</v>
      </c>
      <c r="C28" s="23">
        <v>4656377</v>
      </c>
      <c r="D28" s="22">
        <v>27472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3.5" customHeight="1" outlineLevel="1" x14ac:dyDescent="0.3">
      <c r="A29" s="3" t="s">
        <v>311</v>
      </c>
      <c r="B29" s="3" t="s">
        <v>312</v>
      </c>
      <c r="C29" s="23">
        <v>1637302</v>
      </c>
      <c r="D29" s="22">
        <v>12404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3.5" customHeight="1" outlineLevel="1" x14ac:dyDescent="0.3">
      <c r="A30" s="3" t="s">
        <v>313</v>
      </c>
      <c r="B30" s="3" t="s">
        <v>314</v>
      </c>
      <c r="C30" s="23">
        <v>3518896</v>
      </c>
      <c r="D30" s="22">
        <v>19894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20.100000000000001" customHeight="1" x14ac:dyDescent="0.3">
      <c r="A31" s="2" t="s">
        <v>315</v>
      </c>
      <c r="B31" s="2" t="s">
        <v>121</v>
      </c>
      <c r="C31" s="23">
        <v>16600808</v>
      </c>
      <c r="D31" s="22">
        <v>108051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3.5" customHeight="1" outlineLevel="1" x14ac:dyDescent="0.3">
      <c r="A32" s="3" t="s">
        <v>316</v>
      </c>
      <c r="B32" s="3" t="s">
        <v>317</v>
      </c>
      <c r="C32" s="23">
        <v>9416132</v>
      </c>
      <c r="D32" s="22">
        <v>60591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3.5" customHeight="1" outlineLevel="1" x14ac:dyDescent="0.3">
      <c r="A33" s="3" t="s">
        <v>318</v>
      </c>
      <c r="B33" s="3" t="s">
        <v>319</v>
      </c>
      <c r="C33" s="23">
        <v>713472</v>
      </c>
      <c r="D33" s="22">
        <v>4661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3.5" customHeight="1" outlineLevel="1" x14ac:dyDescent="0.3">
      <c r="A34" s="3" t="s">
        <v>320</v>
      </c>
      <c r="B34" s="3" t="s">
        <v>321</v>
      </c>
      <c r="C34" s="23">
        <v>1051290</v>
      </c>
      <c r="D34" s="22">
        <v>6652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3.5" customHeight="1" outlineLevel="1" x14ac:dyDescent="0.3">
      <c r="A35" s="3" t="s">
        <v>322</v>
      </c>
      <c r="B35" s="3" t="s">
        <v>323</v>
      </c>
      <c r="C35" s="23">
        <v>815335</v>
      </c>
      <c r="D35" s="22">
        <v>5986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3.5" customHeight="1" outlineLevel="1" x14ac:dyDescent="0.3">
      <c r="A36" s="3" t="s">
        <v>324</v>
      </c>
      <c r="B36" s="3" t="s">
        <v>325</v>
      </c>
      <c r="C36" s="23">
        <v>2303922</v>
      </c>
      <c r="D36" s="22">
        <v>12819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3.5" customHeight="1" outlineLevel="1" x14ac:dyDescent="0.3">
      <c r="A37" s="3" t="s">
        <v>326</v>
      </c>
      <c r="B37" s="3" t="s">
        <v>327</v>
      </c>
      <c r="C37" s="23">
        <v>1204591</v>
      </c>
      <c r="D37" s="22">
        <v>8984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3.5" customHeight="1" outlineLevel="1" x14ac:dyDescent="0.3">
      <c r="A38" s="3" t="s">
        <v>328</v>
      </c>
      <c r="B38" s="3" t="s">
        <v>329</v>
      </c>
      <c r="C38" s="23">
        <v>1096067</v>
      </c>
      <c r="D38" s="22">
        <v>8358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20.100000000000001" customHeight="1" x14ac:dyDescent="0.3">
      <c r="A39" s="2" t="s">
        <v>61</v>
      </c>
      <c r="B39" s="2" t="s">
        <v>131</v>
      </c>
      <c r="C39" s="23">
        <v>313751</v>
      </c>
      <c r="D39" s="22">
        <v>2744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20.100000000000001" customHeight="1" x14ac:dyDescent="0.3">
      <c r="A40" s="2" t="s">
        <v>48</v>
      </c>
      <c r="B40" s="2" t="s">
        <v>122</v>
      </c>
      <c r="C40" s="23">
        <v>2083613</v>
      </c>
      <c r="D40" s="22">
        <v>14258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20.100000000000001" customHeight="1" x14ac:dyDescent="0.3">
      <c r="A41" s="2" t="s">
        <v>50</v>
      </c>
      <c r="B41" s="2" t="s">
        <v>123</v>
      </c>
      <c r="C41" s="23">
        <v>485763</v>
      </c>
      <c r="D41" s="22">
        <v>4685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ht="13.5" customHeight="1" outlineLevel="1" x14ac:dyDescent="0.3">
      <c r="A42" s="3" t="s">
        <v>330</v>
      </c>
      <c r="B42" s="3" t="s">
        <v>331</v>
      </c>
      <c r="C42" s="23">
        <v>123879</v>
      </c>
      <c r="D42" s="22">
        <v>1130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3.5" customHeight="1" outlineLevel="1" x14ac:dyDescent="0.3">
      <c r="A43" s="3" t="s">
        <v>332</v>
      </c>
      <c r="B43" s="3" t="s">
        <v>333</v>
      </c>
      <c r="C43" s="23">
        <v>361885</v>
      </c>
      <c r="D43" s="22">
        <v>3555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20.100000000000001" customHeight="1" x14ac:dyDescent="0.3">
      <c r="A44" s="2" t="s">
        <v>57</v>
      </c>
      <c r="B44" s="2" t="s">
        <v>127</v>
      </c>
      <c r="C44" s="23">
        <v>239419</v>
      </c>
      <c r="D44" s="22">
        <v>2006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20.100000000000001" customHeight="1" x14ac:dyDescent="0.3">
      <c r="A45" s="2" t="s">
        <v>215</v>
      </c>
      <c r="B45" s="2" t="s">
        <v>132</v>
      </c>
      <c r="C45" s="23">
        <v>1686853</v>
      </c>
      <c r="D45" s="22">
        <v>14612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3.5" customHeight="1" outlineLevel="1" x14ac:dyDescent="0.3">
      <c r="A46" s="3" t="s">
        <v>334</v>
      </c>
      <c r="B46" s="3" t="s">
        <v>335</v>
      </c>
      <c r="C46" s="23">
        <v>427407</v>
      </c>
      <c r="D46" s="22">
        <v>5014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3.5" customHeight="1" outlineLevel="1" x14ac:dyDescent="0.3">
      <c r="A47" s="3" t="s">
        <v>336</v>
      </c>
      <c r="B47" s="3" t="s">
        <v>337</v>
      </c>
      <c r="C47" s="23">
        <v>1137585</v>
      </c>
      <c r="D47" s="22">
        <v>8086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3.5" customHeight="1" outlineLevel="1" x14ac:dyDescent="0.3">
      <c r="A48" s="3" t="s">
        <v>338</v>
      </c>
      <c r="B48" s="3" t="s">
        <v>339</v>
      </c>
      <c r="C48" s="23">
        <v>121860</v>
      </c>
      <c r="D48" s="22">
        <v>1513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20.100000000000001" customHeight="1" x14ac:dyDescent="0.3">
      <c r="A49" s="2" t="s">
        <v>49</v>
      </c>
      <c r="B49" s="2" t="s">
        <v>133</v>
      </c>
      <c r="C49" s="23">
        <v>259724</v>
      </c>
      <c r="D49" s="22">
        <v>2748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20.100000000000001" customHeight="1" x14ac:dyDescent="0.3">
      <c r="A50" s="2" t="s">
        <v>58</v>
      </c>
      <c r="B50" s="2" t="s">
        <v>135</v>
      </c>
      <c r="C50" s="23">
        <v>733163</v>
      </c>
      <c r="D50" s="22">
        <v>6745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20.100000000000001" customHeight="1" x14ac:dyDescent="0.3">
      <c r="A51" s="56" t="s">
        <v>4</v>
      </c>
      <c r="B51" s="56" t="s">
        <v>1</v>
      </c>
      <c r="C51" s="27">
        <v>75830367</v>
      </c>
      <c r="D51" s="27">
        <v>475676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4.5" customHeight="1" x14ac:dyDescent="0.3">
      <c r="A52" s="57" t="s">
        <v>1</v>
      </c>
      <c r="B52" s="57" t="s">
        <v>1</v>
      </c>
      <c r="C52" s="12" t="s">
        <v>1</v>
      </c>
      <c r="D52" s="12" t="s">
        <v>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4.5" customHeight="1" x14ac:dyDescent="0.3">
      <c r="A53" s="47" t="s">
        <v>1</v>
      </c>
      <c r="B53" s="47" t="s">
        <v>1</v>
      </c>
      <c r="C53" s="47" t="s">
        <v>1</v>
      </c>
      <c r="D53" s="47" t="s">
        <v>1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ht="13.5" customHeight="1" x14ac:dyDescent="0.3">
      <c r="A54" s="49" t="s">
        <v>9</v>
      </c>
      <c r="B54" s="49" t="s">
        <v>1</v>
      </c>
      <c r="C54" s="49" t="s">
        <v>1</v>
      </c>
      <c r="D54" s="49" t="s">
        <v>1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ht="13.5" customHeight="1" x14ac:dyDescent="0.3">
      <c r="A55" s="49" t="s">
        <v>31</v>
      </c>
      <c r="B55" s="49" t="s">
        <v>1</v>
      </c>
      <c r="C55" s="49" t="s">
        <v>1</v>
      </c>
      <c r="D55" s="49" t="s">
        <v>1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ht="13.5" customHeight="1" x14ac:dyDescent="0.3">
      <c r="A56" s="49" t="s">
        <v>22</v>
      </c>
      <c r="B56" s="49" t="s">
        <v>1</v>
      </c>
      <c r="C56" s="49" t="s">
        <v>1</v>
      </c>
      <c r="D56" s="49" t="s">
        <v>1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ht="13.5" customHeight="1" x14ac:dyDescent="0.3">
      <c r="A57" s="49" t="s">
        <v>37</v>
      </c>
      <c r="B57" s="49" t="s">
        <v>1</v>
      </c>
      <c r="C57" s="49" t="s">
        <v>1</v>
      </c>
      <c r="D57" s="49" t="s">
        <v>1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</sheetData>
  <mergeCells count="9">
    <mergeCell ref="A56:Q56"/>
    <mergeCell ref="A57:Q57"/>
    <mergeCell ref="A51:B51"/>
    <mergeCell ref="A52:B52"/>
    <mergeCell ref="A1:N1"/>
    <mergeCell ref="A2:B3"/>
    <mergeCell ref="A53:Q53"/>
    <mergeCell ref="A54:Q54"/>
    <mergeCell ref="A55:Q55"/>
  </mergeCells>
  <pageMargins left="0.7" right="0.7" top="0.75" bottom="0.75" header="0.3" footer="0.3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63"/>
  <sheetViews>
    <sheetView showGridLines="0" zoomScaleNormal="100" workbookViewId="0">
      <pane ySplit="6" topLeftCell="A7" activePane="bottomLeft" state="frozen"/>
      <selection pane="bottomLeft" sqref="A1:K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/>
    <col min="7" max="7" width="7.7109375" customWidth="1"/>
    <col min="8" max="11" width="14.7109375" customWidth="1" outlineLevel="1"/>
  </cols>
  <sheetData>
    <row r="1" spans="1:24" ht="20.100000000000001" customHeight="1" x14ac:dyDescent="0.3">
      <c r="A1" s="46" t="s">
        <v>382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0.100000000000001" customHeight="1" x14ac:dyDescent="0.3">
      <c r="A2" s="52" t="s">
        <v>361</v>
      </c>
      <c r="B2" s="52" t="s">
        <v>1</v>
      </c>
      <c r="C2" s="48" t="s">
        <v>14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0.100000000000001" customHeight="1" x14ac:dyDescent="0.3">
      <c r="A3" s="52" t="s">
        <v>140</v>
      </c>
      <c r="B3" s="52" t="s">
        <v>1</v>
      </c>
      <c r="C3" s="48" t="s">
        <v>4</v>
      </c>
      <c r="D3" s="48" t="s">
        <v>341</v>
      </c>
      <c r="E3" s="48" t="s">
        <v>1</v>
      </c>
      <c r="F3" s="48" t="s">
        <v>27</v>
      </c>
      <c r="G3" s="48" t="s">
        <v>1</v>
      </c>
      <c r="H3" s="48" t="s">
        <v>142</v>
      </c>
      <c r="I3" s="48" t="s">
        <v>1</v>
      </c>
      <c r="J3" s="48" t="s">
        <v>1</v>
      </c>
      <c r="K3" s="48" t="s">
        <v>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0.100000000000001" customHeight="1" x14ac:dyDescent="0.3">
      <c r="A4" s="52" t="s">
        <v>144</v>
      </c>
      <c r="B4" s="52" t="s">
        <v>1</v>
      </c>
      <c r="C4" s="48" t="s">
        <v>1</v>
      </c>
      <c r="D4" s="48" t="s">
        <v>1</v>
      </c>
      <c r="E4" s="48" t="s">
        <v>1</v>
      </c>
      <c r="F4" s="48" t="s">
        <v>1</v>
      </c>
      <c r="G4" s="48" t="s">
        <v>1</v>
      </c>
      <c r="H4" s="50" t="s">
        <v>342</v>
      </c>
      <c r="I4" s="50" t="s">
        <v>142</v>
      </c>
      <c r="J4" s="50" t="s">
        <v>1</v>
      </c>
      <c r="K4" s="50" t="s">
        <v>343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0.100000000000001" customHeight="1" x14ac:dyDescent="0.3">
      <c r="A5" s="52" t="s">
        <v>1</v>
      </c>
      <c r="B5" s="52" t="s">
        <v>1</v>
      </c>
      <c r="C5" s="48" t="s">
        <v>1</v>
      </c>
      <c r="D5" s="48" t="s">
        <v>1</v>
      </c>
      <c r="E5" s="48" t="s">
        <v>1</v>
      </c>
      <c r="F5" s="48" t="s">
        <v>1</v>
      </c>
      <c r="G5" s="48" t="s">
        <v>1</v>
      </c>
      <c r="H5" s="50" t="s">
        <v>1</v>
      </c>
      <c r="I5" s="13" t="s">
        <v>344</v>
      </c>
      <c r="J5" s="13" t="s">
        <v>345</v>
      </c>
      <c r="K5" s="50" t="s">
        <v>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0.100000000000001" customHeight="1" x14ac:dyDescent="0.3">
      <c r="A6" s="52" t="s">
        <v>1</v>
      </c>
      <c r="B6" s="52" t="s">
        <v>1</v>
      </c>
      <c r="C6" s="14" t="s">
        <v>148</v>
      </c>
      <c r="D6" s="14" t="s">
        <v>148</v>
      </c>
      <c r="E6" s="14" t="s">
        <v>16</v>
      </c>
      <c r="F6" s="14" t="s">
        <v>148</v>
      </c>
      <c r="G6" s="14" t="s">
        <v>16</v>
      </c>
      <c r="H6" s="14" t="s">
        <v>148</v>
      </c>
      <c r="I6" s="14" t="s">
        <v>148</v>
      </c>
      <c r="J6" s="14" t="s">
        <v>148</v>
      </c>
      <c r="K6" s="14" t="s">
        <v>148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0.100000000000001" customHeight="1" x14ac:dyDescent="0.3">
      <c r="A7" s="51" t="s">
        <v>43</v>
      </c>
      <c r="B7" s="51" t="s">
        <v>1</v>
      </c>
      <c r="C7" s="47" t="s">
        <v>1</v>
      </c>
      <c r="D7" s="47" t="s">
        <v>1</v>
      </c>
      <c r="E7" s="47" t="s">
        <v>1</v>
      </c>
      <c r="F7" s="47" t="s">
        <v>1</v>
      </c>
      <c r="G7" s="47" t="s">
        <v>1</v>
      </c>
      <c r="H7" s="47" t="s">
        <v>1</v>
      </c>
      <c r="I7" s="47" t="s">
        <v>1</v>
      </c>
      <c r="J7" s="47" t="s">
        <v>1</v>
      </c>
      <c r="K7" s="47" t="s">
        <v>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3.5" customHeight="1" outlineLevel="1" x14ac:dyDescent="0.3">
      <c r="A8" s="3" t="s">
        <v>44</v>
      </c>
      <c r="B8" s="3" t="s">
        <v>45</v>
      </c>
      <c r="C8" s="23">
        <v>184942</v>
      </c>
      <c r="D8" s="22">
        <v>155167</v>
      </c>
      <c r="E8" s="32">
        <v>83.9</v>
      </c>
      <c r="F8" s="22">
        <v>29775</v>
      </c>
      <c r="G8" s="32">
        <v>16.100000000000001</v>
      </c>
      <c r="H8" s="22">
        <v>21765</v>
      </c>
      <c r="I8" s="23">
        <v>21765</v>
      </c>
      <c r="J8" s="33" t="s">
        <v>149</v>
      </c>
      <c r="K8" s="24" t="s">
        <v>149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3.5" customHeight="1" outlineLevel="1" x14ac:dyDescent="0.3">
      <c r="A9" s="3" t="s">
        <v>46</v>
      </c>
      <c r="B9" s="3" t="s">
        <v>47</v>
      </c>
      <c r="C9" s="23">
        <v>19603</v>
      </c>
      <c r="D9" s="22">
        <v>16257</v>
      </c>
      <c r="E9" s="32">
        <v>82.9</v>
      </c>
      <c r="F9" s="22">
        <v>3346</v>
      </c>
      <c r="G9" s="32">
        <v>17.100000000000001</v>
      </c>
      <c r="H9" s="22">
        <v>3346</v>
      </c>
      <c r="I9" s="23">
        <v>3346</v>
      </c>
      <c r="J9" s="33" t="s">
        <v>149</v>
      </c>
      <c r="K9" s="24" t="s">
        <v>149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3.5" customHeight="1" outlineLevel="1" x14ac:dyDescent="0.3">
      <c r="A10" s="3" t="s">
        <v>53</v>
      </c>
      <c r="B10" s="3" t="s">
        <v>54</v>
      </c>
      <c r="C10" s="23">
        <v>64361021</v>
      </c>
      <c r="D10" s="22">
        <v>50933289</v>
      </c>
      <c r="E10" s="32">
        <v>79.099999999999994</v>
      </c>
      <c r="F10" s="22">
        <v>13427732</v>
      </c>
      <c r="G10" s="32">
        <v>20.9</v>
      </c>
      <c r="H10" s="22">
        <v>8464146</v>
      </c>
      <c r="I10" s="23">
        <v>6541914</v>
      </c>
      <c r="J10" s="22">
        <v>1922232</v>
      </c>
      <c r="K10" s="23">
        <v>3419896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3.5" customHeight="1" outlineLevel="1" x14ac:dyDescent="0.3">
      <c r="A11" s="3" t="s">
        <v>55</v>
      </c>
      <c r="B11" s="3" t="s">
        <v>56</v>
      </c>
      <c r="C11" s="23">
        <v>337461</v>
      </c>
      <c r="D11" s="22">
        <v>163082</v>
      </c>
      <c r="E11" s="32">
        <v>48.3</v>
      </c>
      <c r="F11" s="22">
        <v>174380</v>
      </c>
      <c r="G11" s="32">
        <v>51.7</v>
      </c>
      <c r="H11" s="22">
        <v>101939</v>
      </c>
      <c r="I11" s="23">
        <v>67142</v>
      </c>
      <c r="J11" s="22">
        <v>34797</v>
      </c>
      <c r="K11" s="24" t="s">
        <v>62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3.5" customHeight="1" outlineLevel="1" x14ac:dyDescent="0.3">
      <c r="A12" s="3" t="s">
        <v>59</v>
      </c>
      <c r="B12" s="3" t="s">
        <v>60</v>
      </c>
      <c r="C12" s="23">
        <v>115046</v>
      </c>
      <c r="D12" s="22">
        <v>101061</v>
      </c>
      <c r="E12" s="32">
        <v>87.8</v>
      </c>
      <c r="F12" s="22">
        <v>13985</v>
      </c>
      <c r="G12" s="32">
        <v>12.2</v>
      </c>
      <c r="H12" s="22">
        <v>9051</v>
      </c>
      <c r="I12" s="23">
        <v>8602</v>
      </c>
      <c r="J12" s="20">
        <v>449</v>
      </c>
      <c r="K12" s="24" t="s">
        <v>149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3.5" customHeight="1" outlineLevel="1" x14ac:dyDescent="0.3">
      <c r="A13" s="3" t="s">
        <v>63</v>
      </c>
      <c r="B13" s="3" t="s">
        <v>64</v>
      </c>
      <c r="C13" s="23">
        <v>231934</v>
      </c>
      <c r="D13" s="22">
        <v>172575</v>
      </c>
      <c r="E13" s="32">
        <v>74.400000000000006</v>
      </c>
      <c r="F13" s="22">
        <v>59360</v>
      </c>
      <c r="G13" s="32">
        <v>25.6</v>
      </c>
      <c r="H13" s="22">
        <v>15073</v>
      </c>
      <c r="I13" s="23">
        <v>13442</v>
      </c>
      <c r="J13" s="22">
        <v>1631</v>
      </c>
      <c r="K13" s="23">
        <v>6962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3.5" customHeight="1" outlineLevel="1" x14ac:dyDescent="0.3">
      <c r="A14" s="3" t="s">
        <v>65</v>
      </c>
      <c r="B14" s="3" t="s">
        <v>66</v>
      </c>
      <c r="C14" s="23">
        <v>159084</v>
      </c>
      <c r="D14" s="33" t="s">
        <v>62</v>
      </c>
      <c r="E14" s="32" t="s">
        <v>1</v>
      </c>
      <c r="F14" s="33" t="s">
        <v>62</v>
      </c>
      <c r="G14" s="32" t="s">
        <v>1</v>
      </c>
      <c r="H14" s="33" t="s">
        <v>62</v>
      </c>
      <c r="I14" s="24" t="s">
        <v>62</v>
      </c>
      <c r="J14" s="33" t="s">
        <v>149</v>
      </c>
      <c r="K14" s="24" t="s">
        <v>149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3.5" customHeight="1" outlineLevel="1" x14ac:dyDescent="0.3">
      <c r="A15" s="3" t="s">
        <v>67</v>
      </c>
      <c r="B15" s="3" t="s">
        <v>68</v>
      </c>
      <c r="C15" s="23">
        <v>4411372</v>
      </c>
      <c r="D15" s="22">
        <v>3917879</v>
      </c>
      <c r="E15" s="32">
        <v>88.8</v>
      </c>
      <c r="F15" s="22">
        <v>493493</v>
      </c>
      <c r="G15" s="32">
        <v>11.2</v>
      </c>
      <c r="H15" s="22">
        <v>255799</v>
      </c>
      <c r="I15" s="23">
        <v>124880</v>
      </c>
      <c r="J15" s="22">
        <v>130920</v>
      </c>
      <c r="K15" s="23">
        <v>174406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3.5" customHeight="1" outlineLevel="1" x14ac:dyDescent="0.3">
      <c r="A16" s="3" t="s">
        <v>69</v>
      </c>
      <c r="B16" s="3" t="s">
        <v>70</v>
      </c>
      <c r="C16" s="23">
        <v>5433856</v>
      </c>
      <c r="D16" s="22">
        <v>3738878</v>
      </c>
      <c r="E16" s="32">
        <v>68.8</v>
      </c>
      <c r="F16" s="22">
        <v>1694978</v>
      </c>
      <c r="G16" s="32">
        <v>31.2</v>
      </c>
      <c r="H16" s="22">
        <v>1157976</v>
      </c>
      <c r="I16" s="24" t="s">
        <v>62</v>
      </c>
      <c r="J16" s="33" t="s">
        <v>62</v>
      </c>
      <c r="K16" s="23">
        <v>431076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3.5" customHeight="1" outlineLevel="1" x14ac:dyDescent="0.3">
      <c r="A17" s="3" t="s">
        <v>71</v>
      </c>
      <c r="B17" s="3" t="s">
        <v>72</v>
      </c>
      <c r="C17" s="23">
        <v>1333165</v>
      </c>
      <c r="D17" s="22">
        <v>954930</v>
      </c>
      <c r="E17" s="32">
        <v>71.599999999999994</v>
      </c>
      <c r="F17" s="22">
        <v>378235</v>
      </c>
      <c r="G17" s="32">
        <v>28.4</v>
      </c>
      <c r="H17" s="22">
        <v>170742</v>
      </c>
      <c r="I17" s="23">
        <v>109788</v>
      </c>
      <c r="J17" s="22">
        <v>60954</v>
      </c>
      <c r="K17" s="23">
        <v>183695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3.5" customHeight="1" outlineLevel="1" x14ac:dyDescent="0.3">
      <c r="A18" s="3" t="s">
        <v>73</v>
      </c>
      <c r="B18" s="3" t="s">
        <v>74</v>
      </c>
      <c r="C18" s="23">
        <v>375736</v>
      </c>
      <c r="D18" s="22">
        <v>272791</v>
      </c>
      <c r="E18" s="32">
        <v>72.599999999999994</v>
      </c>
      <c r="F18" s="22">
        <v>102945</v>
      </c>
      <c r="G18" s="32">
        <v>27.4</v>
      </c>
      <c r="H18" s="22">
        <v>86416</v>
      </c>
      <c r="I18" s="23">
        <v>78794</v>
      </c>
      <c r="J18" s="22">
        <v>7621</v>
      </c>
      <c r="K18" s="23">
        <v>10273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3.5" customHeight="1" outlineLevel="1" x14ac:dyDescent="0.3">
      <c r="A19" s="3" t="s">
        <v>76</v>
      </c>
      <c r="B19" s="3" t="s">
        <v>77</v>
      </c>
      <c r="C19" s="23">
        <v>543471</v>
      </c>
      <c r="D19" s="22">
        <v>277820</v>
      </c>
      <c r="E19" s="32">
        <v>51.1</v>
      </c>
      <c r="F19" s="22">
        <v>265651</v>
      </c>
      <c r="G19" s="32">
        <v>48.9</v>
      </c>
      <c r="H19" s="22">
        <v>206906</v>
      </c>
      <c r="I19" s="23">
        <v>185044</v>
      </c>
      <c r="J19" s="22">
        <v>21862</v>
      </c>
      <c r="K19" s="24" t="s">
        <v>62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3.5" customHeight="1" outlineLevel="1" x14ac:dyDescent="0.3">
      <c r="A20" s="3" t="s">
        <v>78</v>
      </c>
      <c r="B20" s="3" t="s">
        <v>79</v>
      </c>
      <c r="C20" s="23">
        <v>1024197</v>
      </c>
      <c r="D20" s="22">
        <v>780854</v>
      </c>
      <c r="E20" s="32">
        <v>76.2</v>
      </c>
      <c r="F20" s="22">
        <v>243344</v>
      </c>
      <c r="G20" s="32">
        <v>23.8</v>
      </c>
      <c r="H20" s="22">
        <v>203094</v>
      </c>
      <c r="I20" s="23">
        <v>158306</v>
      </c>
      <c r="J20" s="22">
        <v>44789</v>
      </c>
      <c r="K20" s="23">
        <v>32587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3.5" customHeight="1" outlineLevel="1" x14ac:dyDescent="0.3">
      <c r="A21" s="3" t="s">
        <v>80</v>
      </c>
      <c r="B21" s="3" t="s">
        <v>81</v>
      </c>
      <c r="C21" s="23">
        <v>8721286</v>
      </c>
      <c r="D21" s="22">
        <v>6259709</v>
      </c>
      <c r="E21" s="32">
        <v>71.8</v>
      </c>
      <c r="F21" s="22">
        <v>2461576</v>
      </c>
      <c r="G21" s="32">
        <v>28.2</v>
      </c>
      <c r="H21" s="22">
        <v>1182086</v>
      </c>
      <c r="I21" s="23">
        <v>989343</v>
      </c>
      <c r="J21" s="22">
        <v>192743</v>
      </c>
      <c r="K21" s="23">
        <v>811691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3.5" customHeight="1" outlineLevel="1" x14ac:dyDescent="0.3">
      <c r="A22" s="3" t="s">
        <v>82</v>
      </c>
      <c r="B22" s="3" t="s">
        <v>83</v>
      </c>
      <c r="C22" s="23">
        <v>2695189</v>
      </c>
      <c r="D22" s="22">
        <v>2142603</v>
      </c>
      <c r="E22" s="32">
        <v>79.5</v>
      </c>
      <c r="F22" s="22">
        <v>552585</v>
      </c>
      <c r="G22" s="32">
        <v>20.5</v>
      </c>
      <c r="H22" s="22">
        <v>387398</v>
      </c>
      <c r="I22" s="23">
        <v>137447</v>
      </c>
      <c r="J22" s="22">
        <v>249951</v>
      </c>
      <c r="K22" s="23">
        <v>55988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3.5" customHeight="1" outlineLevel="1" x14ac:dyDescent="0.3">
      <c r="A23" s="3" t="s">
        <v>84</v>
      </c>
      <c r="B23" s="3" t="s">
        <v>85</v>
      </c>
      <c r="C23" s="23">
        <v>7450294</v>
      </c>
      <c r="D23" s="22">
        <v>5589115</v>
      </c>
      <c r="E23" s="32">
        <v>75</v>
      </c>
      <c r="F23" s="22">
        <v>1861179</v>
      </c>
      <c r="G23" s="32">
        <v>25</v>
      </c>
      <c r="H23" s="22">
        <v>1006858</v>
      </c>
      <c r="I23" s="23">
        <v>688595</v>
      </c>
      <c r="J23" s="22">
        <v>318263</v>
      </c>
      <c r="K23" s="23">
        <v>484785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3.5" customHeight="1" outlineLevel="1" x14ac:dyDescent="0.3">
      <c r="A24" s="3" t="s">
        <v>86</v>
      </c>
      <c r="B24" s="3" t="s">
        <v>87</v>
      </c>
      <c r="C24" s="23">
        <v>28253407</v>
      </c>
      <c r="D24" s="22">
        <v>25157638</v>
      </c>
      <c r="E24" s="32">
        <v>89</v>
      </c>
      <c r="F24" s="22">
        <v>3095769</v>
      </c>
      <c r="G24" s="32">
        <v>11</v>
      </c>
      <c r="H24" s="22">
        <v>1889094</v>
      </c>
      <c r="I24" s="24" t="s">
        <v>62</v>
      </c>
      <c r="J24" s="33" t="s">
        <v>62</v>
      </c>
      <c r="K24" s="23">
        <v>963065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3.5" customHeight="1" outlineLevel="1" x14ac:dyDescent="0.3">
      <c r="A25" s="3" t="s">
        <v>88</v>
      </c>
      <c r="B25" s="3" t="s">
        <v>89</v>
      </c>
      <c r="C25" s="23">
        <v>1976800</v>
      </c>
      <c r="D25" s="22">
        <v>481607</v>
      </c>
      <c r="E25" s="32">
        <v>24.4</v>
      </c>
      <c r="F25" s="22">
        <v>1495193</v>
      </c>
      <c r="G25" s="32">
        <v>75.599999999999994</v>
      </c>
      <c r="H25" s="22">
        <v>1465239</v>
      </c>
      <c r="I25" s="24" t="s">
        <v>62</v>
      </c>
      <c r="J25" s="33" t="s">
        <v>62</v>
      </c>
      <c r="K25" s="23">
        <v>20643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3.5" customHeight="1" outlineLevel="1" x14ac:dyDescent="0.3">
      <c r="A26" s="3" t="s">
        <v>90</v>
      </c>
      <c r="B26" s="3" t="s">
        <v>91</v>
      </c>
      <c r="C26" s="23">
        <v>1494732</v>
      </c>
      <c r="D26" s="22">
        <v>285135</v>
      </c>
      <c r="E26" s="32">
        <v>19.100000000000001</v>
      </c>
      <c r="F26" s="22">
        <v>1209597</v>
      </c>
      <c r="G26" s="32">
        <v>80.900000000000006</v>
      </c>
      <c r="H26" s="22">
        <v>1195911</v>
      </c>
      <c r="I26" s="24" t="s">
        <v>62</v>
      </c>
      <c r="J26" s="33" t="s">
        <v>62</v>
      </c>
      <c r="K26" s="24" t="s">
        <v>62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3.5" customHeight="1" outlineLevel="1" x14ac:dyDescent="0.3">
      <c r="A27" s="3" t="s">
        <v>92</v>
      </c>
      <c r="B27" s="3" t="s">
        <v>93</v>
      </c>
      <c r="C27" s="23">
        <v>1298724</v>
      </c>
      <c r="D27" s="33" t="s">
        <v>62</v>
      </c>
      <c r="E27" s="32" t="s">
        <v>1</v>
      </c>
      <c r="F27" s="33" t="s">
        <v>62</v>
      </c>
      <c r="G27" s="32" t="s">
        <v>1</v>
      </c>
      <c r="H27" s="33" t="s">
        <v>62</v>
      </c>
      <c r="I27" s="24" t="s">
        <v>62</v>
      </c>
      <c r="J27" s="22">
        <v>89112</v>
      </c>
      <c r="K27" s="23">
        <v>145648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3.5" customHeight="1" outlineLevel="1" x14ac:dyDescent="0.3">
      <c r="A28" s="3" t="s">
        <v>94</v>
      </c>
      <c r="B28" s="3" t="s">
        <v>95</v>
      </c>
      <c r="C28" s="23">
        <v>187224</v>
      </c>
      <c r="D28" s="22">
        <v>160906</v>
      </c>
      <c r="E28" s="32">
        <v>85.9</v>
      </c>
      <c r="F28" s="22">
        <v>26319</v>
      </c>
      <c r="G28" s="32">
        <v>14.1</v>
      </c>
      <c r="H28" s="22">
        <v>24587</v>
      </c>
      <c r="I28" s="23">
        <v>22612</v>
      </c>
      <c r="J28" s="22">
        <v>1976</v>
      </c>
      <c r="K28" s="24" t="s">
        <v>62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3.5" customHeight="1" outlineLevel="1" x14ac:dyDescent="0.3">
      <c r="A29" s="3" t="s">
        <v>96</v>
      </c>
      <c r="B29" s="3" t="s">
        <v>97</v>
      </c>
      <c r="C29" s="23">
        <v>116827</v>
      </c>
      <c r="D29" s="22">
        <v>100557</v>
      </c>
      <c r="E29" s="32">
        <v>86.1</v>
      </c>
      <c r="F29" s="22">
        <v>16270</v>
      </c>
      <c r="G29" s="32">
        <v>13.9</v>
      </c>
      <c r="H29" s="22">
        <v>14697</v>
      </c>
      <c r="I29" s="23">
        <v>13992</v>
      </c>
      <c r="J29" s="20">
        <v>705</v>
      </c>
      <c r="K29" s="24" t="s">
        <v>62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3.5" customHeight="1" outlineLevel="1" x14ac:dyDescent="0.3">
      <c r="A30" s="3" t="s">
        <v>99</v>
      </c>
      <c r="B30" s="3" t="s">
        <v>100</v>
      </c>
      <c r="C30" s="23">
        <v>4294924</v>
      </c>
      <c r="D30" s="22">
        <v>3911739</v>
      </c>
      <c r="E30" s="32">
        <v>91.1</v>
      </c>
      <c r="F30" s="22">
        <v>383185</v>
      </c>
      <c r="G30" s="32">
        <v>8.9</v>
      </c>
      <c r="H30" s="22">
        <v>258624</v>
      </c>
      <c r="I30" s="23">
        <v>232954</v>
      </c>
      <c r="J30" s="22">
        <v>25671</v>
      </c>
      <c r="K30" s="23">
        <v>82545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3.5" customHeight="1" outlineLevel="1" x14ac:dyDescent="0.3">
      <c r="A31" s="3" t="s">
        <v>150</v>
      </c>
      <c r="B31" s="3" t="s">
        <v>151</v>
      </c>
      <c r="C31" s="23">
        <v>3443474</v>
      </c>
      <c r="D31" s="22">
        <v>3260948</v>
      </c>
      <c r="E31" s="32">
        <v>94.7</v>
      </c>
      <c r="F31" s="22">
        <v>182526</v>
      </c>
      <c r="G31" s="32">
        <v>5.3</v>
      </c>
      <c r="H31" s="22">
        <v>112760</v>
      </c>
      <c r="I31" s="23">
        <v>88889</v>
      </c>
      <c r="J31" s="22">
        <v>23871</v>
      </c>
      <c r="K31" s="23">
        <v>48688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3.5" customHeight="1" outlineLevel="1" x14ac:dyDescent="0.3">
      <c r="A32" s="3" t="s">
        <v>101</v>
      </c>
      <c r="B32" s="3" t="s">
        <v>102</v>
      </c>
      <c r="C32" s="23">
        <v>336529</v>
      </c>
      <c r="D32" s="22">
        <v>326963</v>
      </c>
      <c r="E32" s="32">
        <v>97.2</v>
      </c>
      <c r="F32" s="22">
        <v>9566</v>
      </c>
      <c r="G32" s="32">
        <v>2.8</v>
      </c>
      <c r="H32" s="22">
        <v>9364</v>
      </c>
      <c r="I32" s="24" t="s">
        <v>62</v>
      </c>
      <c r="J32" s="33" t="s">
        <v>62</v>
      </c>
      <c r="K32" s="24" t="s">
        <v>62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3.5" customHeight="1" outlineLevel="1" x14ac:dyDescent="0.3">
      <c r="A33" s="3" t="s">
        <v>103</v>
      </c>
      <c r="B33" s="3" t="s">
        <v>104</v>
      </c>
      <c r="C33" s="23">
        <v>5547475</v>
      </c>
      <c r="D33" s="22">
        <v>4773288</v>
      </c>
      <c r="E33" s="32">
        <v>86</v>
      </c>
      <c r="F33" s="22">
        <v>774187</v>
      </c>
      <c r="G33" s="32">
        <v>14</v>
      </c>
      <c r="H33" s="22">
        <v>365078</v>
      </c>
      <c r="I33" s="23">
        <v>257865</v>
      </c>
      <c r="J33" s="22">
        <v>107213</v>
      </c>
      <c r="K33" s="23">
        <v>261591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3.5" customHeight="1" outlineLevel="1" x14ac:dyDescent="0.3">
      <c r="A34" s="3" t="s">
        <v>105</v>
      </c>
      <c r="B34" s="3" t="s">
        <v>106</v>
      </c>
      <c r="C34" s="23">
        <v>2168498</v>
      </c>
      <c r="D34" s="22">
        <v>2021212</v>
      </c>
      <c r="E34" s="32">
        <v>93.2</v>
      </c>
      <c r="F34" s="22">
        <v>147287</v>
      </c>
      <c r="G34" s="32">
        <v>6.8</v>
      </c>
      <c r="H34" s="22">
        <v>134473</v>
      </c>
      <c r="I34" s="23">
        <v>57933</v>
      </c>
      <c r="J34" s="22">
        <v>76541</v>
      </c>
      <c r="K34" s="21">
        <v>725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3.5" customHeight="1" outlineLevel="1" x14ac:dyDescent="0.3">
      <c r="A35" s="3" t="s">
        <v>107</v>
      </c>
      <c r="B35" s="3" t="s">
        <v>108</v>
      </c>
      <c r="C35" s="23">
        <v>3099593</v>
      </c>
      <c r="D35" s="22">
        <v>2616527</v>
      </c>
      <c r="E35" s="32">
        <v>84.4</v>
      </c>
      <c r="F35" s="22">
        <v>483065</v>
      </c>
      <c r="G35" s="32">
        <v>15.6</v>
      </c>
      <c r="H35" s="22">
        <v>222190</v>
      </c>
      <c r="I35" s="23">
        <v>193916</v>
      </c>
      <c r="J35" s="22">
        <v>28274</v>
      </c>
      <c r="K35" s="23">
        <v>125850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3.5" customHeight="1" outlineLevel="1" x14ac:dyDescent="0.3">
      <c r="A36" s="3" t="s">
        <v>109</v>
      </c>
      <c r="B36" s="3" t="s">
        <v>110</v>
      </c>
      <c r="C36" s="23">
        <v>314437</v>
      </c>
      <c r="D36" s="22">
        <v>314437</v>
      </c>
      <c r="E36" s="32">
        <v>100</v>
      </c>
      <c r="F36" s="33" t="s">
        <v>149</v>
      </c>
      <c r="G36" s="32" t="s">
        <v>149</v>
      </c>
      <c r="H36" s="33" t="s">
        <v>149</v>
      </c>
      <c r="I36" s="24" t="s">
        <v>149</v>
      </c>
      <c r="J36" s="33" t="s">
        <v>149</v>
      </c>
      <c r="K36" s="24" t="s">
        <v>149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3.5" customHeight="1" outlineLevel="1" x14ac:dyDescent="0.3">
      <c r="A37" s="3" t="s">
        <v>111</v>
      </c>
      <c r="B37" s="3" t="s">
        <v>112</v>
      </c>
      <c r="C37" s="23">
        <v>781821</v>
      </c>
      <c r="D37" s="22">
        <v>456697</v>
      </c>
      <c r="E37" s="32">
        <v>58.4</v>
      </c>
      <c r="F37" s="22">
        <v>325124</v>
      </c>
      <c r="G37" s="32">
        <v>41.6</v>
      </c>
      <c r="H37" s="22">
        <v>96719</v>
      </c>
      <c r="I37" s="24" t="s">
        <v>62</v>
      </c>
      <c r="J37" s="33" t="s">
        <v>62</v>
      </c>
      <c r="K37" s="23">
        <v>142266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20.100000000000001" customHeight="1" x14ac:dyDescent="0.3">
      <c r="A38" s="51" t="s">
        <v>152</v>
      </c>
      <c r="B38" s="51" t="s">
        <v>1</v>
      </c>
      <c r="C38" s="55" t="s">
        <v>1</v>
      </c>
      <c r="D38" s="54" t="s">
        <v>1</v>
      </c>
      <c r="E38" s="55" t="s">
        <v>1</v>
      </c>
      <c r="F38" s="54" t="s">
        <v>1</v>
      </c>
      <c r="G38" s="55" t="s">
        <v>1</v>
      </c>
      <c r="H38" s="54" t="s">
        <v>1</v>
      </c>
      <c r="I38" s="55" t="s">
        <v>1</v>
      </c>
      <c r="J38" s="54" t="s">
        <v>1</v>
      </c>
      <c r="K38" s="55" t="s">
        <v>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3.5" customHeight="1" outlineLevel="1" x14ac:dyDescent="0.3">
      <c r="A39" s="44" t="s">
        <v>153</v>
      </c>
      <c r="B39" s="44" t="s">
        <v>1</v>
      </c>
      <c r="C39" s="23">
        <v>58272323</v>
      </c>
      <c r="D39" s="22">
        <v>46645662</v>
      </c>
      <c r="E39" s="32">
        <v>80</v>
      </c>
      <c r="F39" s="22">
        <v>11626661</v>
      </c>
      <c r="G39" s="32">
        <v>20</v>
      </c>
      <c r="H39" s="22">
        <v>7337602</v>
      </c>
      <c r="I39" s="23">
        <v>5754901</v>
      </c>
      <c r="J39" s="22">
        <v>1582701</v>
      </c>
      <c r="K39" s="23">
        <v>2938675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3.5" customHeight="1" outlineLevel="1" x14ac:dyDescent="0.3">
      <c r="A40" s="44" t="s">
        <v>154</v>
      </c>
      <c r="B40" s="44" t="s">
        <v>1</v>
      </c>
      <c r="C40" s="23">
        <v>16239674</v>
      </c>
      <c r="D40" s="22">
        <v>10905797</v>
      </c>
      <c r="E40" s="32">
        <v>67.2</v>
      </c>
      <c r="F40" s="22">
        <v>5333876</v>
      </c>
      <c r="G40" s="32">
        <v>32.799999999999997</v>
      </c>
      <c r="H40" s="22">
        <v>3505473</v>
      </c>
      <c r="I40" s="23">
        <v>2550024</v>
      </c>
      <c r="J40" s="22">
        <v>955449</v>
      </c>
      <c r="K40" s="23">
        <v>1248003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3.5" customHeight="1" outlineLevel="1" x14ac:dyDescent="0.3">
      <c r="A41" s="44" t="s">
        <v>155</v>
      </c>
      <c r="B41" s="44" t="s">
        <v>1</v>
      </c>
      <c r="C41" s="23">
        <v>42032649</v>
      </c>
      <c r="D41" s="22">
        <v>35739864</v>
      </c>
      <c r="E41" s="32">
        <v>85</v>
      </c>
      <c r="F41" s="22">
        <v>6292785</v>
      </c>
      <c r="G41" s="32">
        <v>15</v>
      </c>
      <c r="H41" s="22">
        <v>3832129</v>
      </c>
      <c r="I41" s="23">
        <v>3204877</v>
      </c>
      <c r="J41" s="22">
        <v>627252</v>
      </c>
      <c r="K41" s="23">
        <v>1690672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3.5" customHeight="1" outlineLevel="1" x14ac:dyDescent="0.3">
      <c r="A42" s="44" t="s">
        <v>156</v>
      </c>
      <c r="B42" s="44" t="s">
        <v>1</v>
      </c>
      <c r="C42" s="23">
        <v>9221721</v>
      </c>
      <c r="D42" s="22">
        <v>8355148</v>
      </c>
      <c r="E42" s="32">
        <v>90.6</v>
      </c>
      <c r="F42" s="22">
        <v>866574</v>
      </c>
      <c r="G42" s="32">
        <v>9.4</v>
      </c>
      <c r="H42" s="22">
        <v>500213</v>
      </c>
      <c r="I42" s="23">
        <v>370739</v>
      </c>
      <c r="J42" s="22">
        <v>129474</v>
      </c>
      <c r="K42" s="23">
        <v>179154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3.5" customHeight="1" outlineLevel="1" x14ac:dyDescent="0.3">
      <c r="A43" s="44" t="s">
        <v>157</v>
      </c>
      <c r="B43" s="44" t="s">
        <v>1</v>
      </c>
      <c r="C43" s="23">
        <v>8336323</v>
      </c>
      <c r="D43" s="22">
        <v>5834053</v>
      </c>
      <c r="E43" s="32">
        <v>70</v>
      </c>
      <c r="F43" s="22">
        <v>2502269</v>
      </c>
      <c r="G43" s="32">
        <v>30</v>
      </c>
      <c r="H43" s="22">
        <v>1420512</v>
      </c>
      <c r="I43" s="23">
        <v>1065789</v>
      </c>
      <c r="J43" s="22">
        <v>354723</v>
      </c>
      <c r="K43" s="23">
        <v>790787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20.100000000000001" customHeight="1" x14ac:dyDescent="0.3">
      <c r="A44" s="51" t="s">
        <v>158</v>
      </c>
      <c r="B44" s="51" t="s">
        <v>1</v>
      </c>
      <c r="C44" s="55" t="s">
        <v>1</v>
      </c>
      <c r="D44" s="54" t="s">
        <v>1</v>
      </c>
      <c r="E44" s="55" t="s">
        <v>1</v>
      </c>
      <c r="F44" s="54" t="s">
        <v>1</v>
      </c>
      <c r="G44" s="55" t="s">
        <v>1</v>
      </c>
      <c r="H44" s="54" t="s">
        <v>1</v>
      </c>
      <c r="I44" s="55" t="s">
        <v>1</v>
      </c>
      <c r="J44" s="54" t="s">
        <v>1</v>
      </c>
      <c r="K44" s="55" t="s">
        <v>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3.5" customHeight="1" outlineLevel="1" x14ac:dyDescent="0.3">
      <c r="A45" s="44" t="s">
        <v>159</v>
      </c>
      <c r="B45" s="44" t="s">
        <v>1</v>
      </c>
      <c r="C45" s="23">
        <v>996781</v>
      </c>
      <c r="D45" s="22">
        <v>927387</v>
      </c>
      <c r="E45" s="32">
        <v>93</v>
      </c>
      <c r="F45" s="22">
        <v>69395</v>
      </c>
      <c r="G45" s="32">
        <v>7</v>
      </c>
      <c r="H45" s="22">
        <v>42700</v>
      </c>
      <c r="I45" s="23">
        <v>25279</v>
      </c>
      <c r="J45" s="22">
        <v>17420</v>
      </c>
      <c r="K45" s="23">
        <v>12315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3.5" customHeight="1" outlineLevel="1" x14ac:dyDescent="0.3">
      <c r="A46" s="44" t="s">
        <v>160</v>
      </c>
      <c r="B46" s="44" t="s">
        <v>1</v>
      </c>
      <c r="C46" s="23">
        <v>1409674</v>
      </c>
      <c r="D46" s="22">
        <v>1211525</v>
      </c>
      <c r="E46" s="32">
        <v>85.9</v>
      </c>
      <c r="F46" s="22">
        <v>198149</v>
      </c>
      <c r="G46" s="32">
        <v>14.1</v>
      </c>
      <c r="H46" s="22">
        <v>111567</v>
      </c>
      <c r="I46" s="23">
        <v>81792</v>
      </c>
      <c r="J46" s="22">
        <v>29775</v>
      </c>
      <c r="K46" s="24" t="s">
        <v>62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3.5" customHeight="1" outlineLevel="1" x14ac:dyDescent="0.3">
      <c r="A47" s="44" t="s">
        <v>161</v>
      </c>
      <c r="B47" s="44" t="s">
        <v>1</v>
      </c>
      <c r="C47" s="23">
        <v>1409399</v>
      </c>
      <c r="D47" s="22">
        <v>1061657</v>
      </c>
      <c r="E47" s="32">
        <v>75.3</v>
      </c>
      <c r="F47" s="22">
        <v>347742</v>
      </c>
      <c r="G47" s="32">
        <v>24.7</v>
      </c>
      <c r="H47" s="22">
        <v>147040</v>
      </c>
      <c r="I47" s="23">
        <v>127494</v>
      </c>
      <c r="J47" s="22">
        <v>19546</v>
      </c>
      <c r="K47" s="23">
        <v>121993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3.5" customHeight="1" outlineLevel="1" x14ac:dyDescent="0.3">
      <c r="A48" s="44" t="s">
        <v>162</v>
      </c>
      <c r="B48" s="44" t="s">
        <v>1</v>
      </c>
      <c r="C48" s="23">
        <v>2891933</v>
      </c>
      <c r="D48" s="22">
        <v>1870155</v>
      </c>
      <c r="E48" s="32">
        <v>64.7</v>
      </c>
      <c r="F48" s="22">
        <v>1021778</v>
      </c>
      <c r="G48" s="32">
        <v>35.299999999999997</v>
      </c>
      <c r="H48" s="22">
        <v>511576</v>
      </c>
      <c r="I48" s="23">
        <v>413654</v>
      </c>
      <c r="J48" s="22">
        <v>97922</v>
      </c>
      <c r="K48" s="23">
        <v>241308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3.5" customHeight="1" outlineLevel="1" x14ac:dyDescent="0.3">
      <c r="A49" s="44" t="s">
        <v>163</v>
      </c>
      <c r="B49" s="44" t="s">
        <v>1</v>
      </c>
      <c r="C49" s="23">
        <v>3373095</v>
      </c>
      <c r="D49" s="22">
        <v>2063548</v>
      </c>
      <c r="E49" s="32">
        <v>61.2</v>
      </c>
      <c r="F49" s="22">
        <v>1309547</v>
      </c>
      <c r="G49" s="32">
        <v>38.799999999999997</v>
      </c>
      <c r="H49" s="22">
        <v>730894</v>
      </c>
      <c r="I49" s="23">
        <v>598278</v>
      </c>
      <c r="J49" s="22">
        <v>132617</v>
      </c>
      <c r="K49" s="23">
        <v>339950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3.5" customHeight="1" outlineLevel="1" x14ac:dyDescent="0.3">
      <c r="A50" s="44" t="s">
        <v>164</v>
      </c>
      <c r="B50" s="44" t="s">
        <v>1</v>
      </c>
      <c r="C50" s="23">
        <v>4189250</v>
      </c>
      <c r="D50" s="22">
        <v>2198503</v>
      </c>
      <c r="E50" s="32">
        <v>52.5</v>
      </c>
      <c r="F50" s="22">
        <v>1990747</v>
      </c>
      <c r="G50" s="32">
        <v>47.5</v>
      </c>
      <c r="H50" s="22">
        <v>1003897</v>
      </c>
      <c r="I50" s="23">
        <v>832957</v>
      </c>
      <c r="J50" s="22">
        <v>170940</v>
      </c>
      <c r="K50" s="23">
        <v>579464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3.5" customHeight="1" outlineLevel="1" x14ac:dyDescent="0.3">
      <c r="A51" s="44" t="s">
        <v>165</v>
      </c>
      <c r="B51" s="44" t="s">
        <v>1</v>
      </c>
      <c r="C51" s="23">
        <v>6254390</v>
      </c>
      <c r="D51" s="22">
        <v>4015858</v>
      </c>
      <c r="E51" s="32">
        <v>64.2</v>
      </c>
      <c r="F51" s="22">
        <v>2238533</v>
      </c>
      <c r="G51" s="32">
        <v>35.799999999999997</v>
      </c>
      <c r="H51" s="22">
        <v>1209473</v>
      </c>
      <c r="I51" s="23">
        <v>784737</v>
      </c>
      <c r="J51" s="22">
        <v>424736</v>
      </c>
      <c r="K51" s="23">
        <v>676944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3.5" customHeight="1" outlineLevel="1" x14ac:dyDescent="0.3">
      <c r="A52" s="44" t="s">
        <v>166</v>
      </c>
      <c r="B52" s="44" t="s">
        <v>1</v>
      </c>
      <c r="C52" s="23">
        <v>8188911</v>
      </c>
      <c r="D52" s="22">
        <v>5172638</v>
      </c>
      <c r="E52" s="32">
        <v>63.2</v>
      </c>
      <c r="F52" s="22">
        <v>3016274</v>
      </c>
      <c r="G52" s="32">
        <v>36.799999999999997</v>
      </c>
      <c r="H52" s="22">
        <v>1689021</v>
      </c>
      <c r="I52" s="23">
        <v>1199928</v>
      </c>
      <c r="J52" s="22">
        <v>489093</v>
      </c>
      <c r="K52" s="23">
        <v>894901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3.5" customHeight="1" outlineLevel="1" x14ac:dyDescent="0.3">
      <c r="A53" s="44" t="s">
        <v>167</v>
      </c>
      <c r="B53" s="44" t="s">
        <v>1</v>
      </c>
      <c r="C53" s="23">
        <v>8645970</v>
      </c>
      <c r="D53" s="22">
        <v>7264321</v>
      </c>
      <c r="E53" s="32">
        <v>84</v>
      </c>
      <c r="F53" s="22">
        <v>1381649</v>
      </c>
      <c r="G53" s="32">
        <v>16</v>
      </c>
      <c r="H53" s="22">
        <v>1096711</v>
      </c>
      <c r="I53" s="24" t="s">
        <v>62</v>
      </c>
      <c r="J53" s="33" t="s">
        <v>62</v>
      </c>
      <c r="K53" s="23">
        <v>284938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3.5" customHeight="1" outlineLevel="1" x14ac:dyDescent="0.3">
      <c r="A54" s="44" t="s">
        <v>168</v>
      </c>
      <c r="B54" s="44" t="s">
        <v>1</v>
      </c>
      <c r="C54" s="23">
        <v>38470963</v>
      </c>
      <c r="D54" s="22">
        <v>35049272</v>
      </c>
      <c r="E54" s="32">
        <v>91.1</v>
      </c>
      <c r="F54" s="22">
        <v>3421691</v>
      </c>
      <c r="G54" s="32">
        <v>8.9</v>
      </c>
      <c r="H54" s="22">
        <v>2715448</v>
      </c>
      <c r="I54" s="24" t="s">
        <v>62</v>
      </c>
      <c r="J54" s="33" t="s">
        <v>62</v>
      </c>
      <c r="K54" s="24" t="s">
        <v>62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20.100000000000001" customHeight="1" x14ac:dyDescent="0.3">
      <c r="A55" s="56" t="s">
        <v>4</v>
      </c>
      <c r="B55" s="56" t="s">
        <v>1</v>
      </c>
      <c r="C55" s="27">
        <v>75830367</v>
      </c>
      <c r="D55" s="27">
        <v>60834862</v>
      </c>
      <c r="E55" s="34">
        <v>80.2</v>
      </c>
      <c r="F55" s="27">
        <v>14995504</v>
      </c>
      <c r="G55" s="34">
        <v>19.8</v>
      </c>
      <c r="H55" s="27">
        <v>9258326</v>
      </c>
      <c r="I55" s="27">
        <v>7191428</v>
      </c>
      <c r="J55" s="27">
        <v>2066898</v>
      </c>
      <c r="K55" s="27">
        <v>3908616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.5" customHeight="1" x14ac:dyDescent="0.3">
      <c r="A56" s="57" t="s">
        <v>1</v>
      </c>
      <c r="B56" s="57" t="s">
        <v>1</v>
      </c>
      <c r="C56" s="12" t="s">
        <v>1</v>
      </c>
      <c r="D56" s="12" t="s">
        <v>1</v>
      </c>
      <c r="E56" s="12" t="s">
        <v>1</v>
      </c>
      <c r="F56" s="12" t="s">
        <v>1</v>
      </c>
      <c r="G56" s="12" t="s">
        <v>1</v>
      </c>
      <c r="H56" s="12" t="s">
        <v>1</v>
      </c>
      <c r="I56" s="12" t="s">
        <v>1</v>
      </c>
      <c r="J56" s="12" t="s">
        <v>1</v>
      </c>
      <c r="K56" s="12" t="s">
        <v>1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.5" customHeight="1" x14ac:dyDescent="0.3">
      <c r="A57" s="47" t="s">
        <v>1</v>
      </c>
      <c r="B57" s="47" t="s">
        <v>1</v>
      </c>
      <c r="C57" s="47" t="s">
        <v>1</v>
      </c>
      <c r="D57" s="47" t="s">
        <v>1</v>
      </c>
      <c r="E57" s="47" t="s">
        <v>1</v>
      </c>
      <c r="F57" s="47" t="s">
        <v>1</v>
      </c>
      <c r="G57" s="47" t="s">
        <v>1</v>
      </c>
      <c r="H57" s="47" t="s">
        <v>1</v>
      </c>
      <c r="I57" s="47" t="s">
        <v>1</v>
      </c>
      <c r="J57" s="47" t="s">
        <v>1</v>
      </c>
      <c r="K57" s="47" t="s">
        <v>1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ht="13.5" customHeight="1" x14ac:dyDescent="0.3">
      <c r="A58" s="49" t="s">
        <v>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ht="13.5" customHeight="1" x14ac:dyDescent="0.3">
      <c r="A59" s="49" t="s">
        <v>169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ht="13.5" customHeight="1" x14ac:dyDescent="0.3">
      <c r="A60" s="49" t="s">
        <v>170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ht="13.5" customHeight="1" x14ac:dyDescent="0.3">
      <c r="A61" s="49" t="s">
        <v>171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ht="13.5" customHeight="1" x14ac:dyDescent="0.3">
      <c r="A62" s="49" t="s">
        <v>22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1:24" ht="13.5" customHeight="1" x14ac:dyDescent="0.3">
      <c r="A63" s="49" t="s">
        <v>37</v>
      </c>
      <c r="B63" s="49" t="s">
        <v>1</v>
      </c>
      <c r="C63" s="49" t="s">
        <v>1</v>
      </c>
      <c r="D63" s="49" t="s">
        <v>1</v>
      </c>
      <c r="E63" s="49" t="s">
        <v>1</v>
      </c>
      <c r="F63" s="49" t="s">
        <v>1</v>
      </c>
      <c r="G63" s="49" t="s">
        <v>1</v>
      </c>
      <c r="H63" s="49" t="s">
        <v>1</v>
      </c>
      <c r="I63" s="49" t="s">
        <v>1</v>
      </c>
      <c r="J63" s="49" t="s">
        <v>1</v>
      </c>
      <c r="K63" s="49" t="s">
        <v>1</v>
      </c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</row>
  </sheetData>
  <mergeCells count="37">
    <mergeCell ref="A62:X62"/>
    <mergeCell ref="A63:X63"/>
    <mergeCell ref="A57:X57"/>
    <mergeCell ref="A58:X58"/>
    <mergeCell ref="A59:X59"/>
    <mergeCell ref="A60:X60"/>
    <mergeCell ref="A61:X61"/>
    <mergeCell ref="A55:B55"/>
    <mergeCell ref="A56:B56"/>
    <mergeCell ref="A1:K1"/>
    <mergeCell ref="A2:B6"/>
    <mergeCell ref="C3:C5"/>
    <mergeCell ref="C2:K2"/>
    <mergeCell ref="D3:E5"/>
    <mergeCell ref="F3:G5"/>
    <mergeCell ref="H4:H5"/>
    <mergeCell ref="H3:K3"/>
    <mergeCell ref="I4:J4"/>
    <mergeCell ref="K4:K5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7:K7"/>
    <mergeCell ref="A38:K38"/>
    <mergeCell ref="A44:K44"/>
    <mergeCell ref="A39:B39"/>
    <mergeCell ref="A40:B40"/>
    <mergeCell ref="A41:B41"/>
    <mergeCell ref="A42:B42"/>
    <mergeCell ref="A43:B43"/>
  </mergeCells>
  <pageMargins left="0.7" right="0.7" top="0.75" bottom="0.75" header="0.3" footer="0.3"/>
  <pageSetup paperSize="9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64"/>
  <sheetViews>
    <sheetView showGridLines="0" zoomScaleNormal="100" workbookViewId="0">
      <pane ySplit="6" topLeftCell="A7" activePane="bottomLeft" state="frozen"/>
      <selection pane="bottomLeft" sqref="A1:K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4" width="11.140625" customWidth="1"/>
    <col min="5" max="5" width="7.7109375" customWidth="1"/>
    <col min="6" max="6" width="11.140625" customWidth="1"/>
    <col min="7" max="7" width="7.7109375" customWidth="1"/>
    <col min="8" max="11" width="11.140625" customWidth="1" outlineLevel="1"/>
  </cols>
  <sheetData>
    <row r="1" spans="1:24" ht="20.100000000000001" customHeight="1" x14ac:dyDescent="0.3">
      <c r="A1" s="46" t="s">
        <v>373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0.100000000000001" customHeight="1" x14ac:dyDescent="0.3">
      <c r="A2" s="52" t="s">
        <v>361</v>
      </c>
      <c r="B2" s="52" t="s">
        <v>1</v>
      </c>
      <c r="C2" s="48" t="s">
        <v>28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0.100000000000001" customHeight="1" x14ac:dyDescent="0.3">
      <c r="A3" s="52" t="s">
        <v>140</v>
      </c>
      <c r="B3" s="52" t="s">
        <v>1</v>
      </c>
      <c r="C3" s="48" t="s">
        <v>4</v>
      </c>
      <c r="D3" s="48" t="s">
        <v>341</v>
      </c>
      <c r="E3" s="48" t="s">
        <v>1</v>
      </c>
      <c r="F3" s="48" t="s">
        <v>27</v>
      </c>
      <c r="G3" s="48" t="s">
        <v>1</v>
      </c>
      <c r="H3" s="48" t="s">
        <v>142</v>
      </c>
      <c r="I3" s="48" t="s">
        <v>1</v>
      </c>
      <c r="J3" s="48" t="s">
        <v>1</v>
      </c>
      <c r="K3" s="48" t="s">
        <v>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0.100000000000001" customHeight="1" x14ac:dyDescent="0.3">
      <c r="A4" s="52" t="s">
        <v>144</v>
      </c>
      <c r="B4" s="52" t="s">
        <v>1</v>
      </c>
      <c r="C4" s="48" t="s">
        <v>1</v>
      </c>
      <c r="D4" s="48" t="s">
        <v>1</v>
      </c>
      <c r="E4" s="48" t="s">
        <v>1</v>
      </c>
      <c r="F4" s="48" t="s">
        <v>1</v>
      </c>
      <c r="G4" s="48" t="s">
        <v>1</v>
      </c>
      <c r="H4" s="50" t="s">
        <v>342</v>
      </c>
      <c r="I4" s="50" t="s">
        <v>142</v>
      </c>
      <c r="J4" s="50" t="s">
        <v>1</v>
      </c>
      <c r="K4" s="50" t="s">
        <v>343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0.100000000000001" customHeight="1" x14ac:dyDescent="0.3">
      <c r="A5" s="52" t="s">
        <v>1</v>
      </c>
      <c r="B5" s="52" t="s">
        <v>1</v>
      </c>
      <c r="C5" s="48" t="s">
        <v>1</v>
      </c>
      <c r="D5" s="48" t="s">
        <v>1</v>
      </c>
      <c r="E5" s="48" t="s">
        <v>1</v>
      </c>
      <c r="F5" s="48" t="s">
        <v>1</v>
      </c>
      <c r="G5" s="48" t="s">
        <v>1</v>
      </c>
      <c r="H5" s="50" t="s">
        <v>1</v>
      </c>
      <c r="I5" s="13" t="s">
        <v>344</v>
      </c>
      <c r="J5" s="13" t="s">
        <v>345</v>
      </c>
      <c r="K5" s="50" t="s">
        <v>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0.100000000000001" customHeight="1" x14ac:dyDescent="0.3">
      <c r="A6" s="52" t="s">
        <v>1</v>
      </c>
      <c r="B6" s="52" t="s">
        <v>1</v>
      </c>
      <c r="C6" s="14" t="s">
        <v>30</v>
      </c>
      <c r="D6" s="14" t="s">
        <v>30</v>
      </c>
      <c r="E6" s="14" t="s">
        <v>16</v>
      </c>
      <c r="F6" s="14" t="s">
        <v>30</v>
      </c>
      <c r="G6" s="14" t="s">
        <v>16</v>
      </c>
      <c r="H6" s="14" t="s">
        <v>30</v>
      </c>
      <c r="I6" s="14" t="s">
        <v>30</v>
      </c>
      <c r="J6" s="14" t="s">
        <v>30</v>
      </c>
      <c r="K6" s="14" t="s">
        <v>30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0.100000000000001" customHeight="1" x14ac:dyDescent="0.3">
      <c r="A7" s="51" t="s">
        <v>43</v>
      </c>
      <c r="B7" s="51" t="s">
        <v>1</v>
      </c>
      <c r="C7" s="47" t="s">
        <v>1</v>
      </c>
      <c r="D7" s="47" t="s">
        <v>1</v>
      </c>
      <c r="E7" s="47" t="s">
        <v>1</v>
      </c>
      <c r="F7" s="47" t="s">
        <v>1</v>
      </c>
      <c r="G7" s="47" t="s">
        <v>1</v>
      </c>
      <c r="H7" s="47" t="s">
        <v>1</v>
      </c>
      <c r="I7" s="47" t="s">
        <v>1</v>
      </c>
      <c r="J7" s="47" t="s">
        <v>1</v>
      </c>
      <c r="K7" s="47" t="s">
        <v>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3.5" customHeight="1" outlineLevel="1" x14ac:dyDescent="0.3">
      <c r="A8" s="3" t="s">
        <v>44</v>
      </c>
      <c r="B8" s="3" t="s">
        <v>45</v>
      </c>
      <c r="C8" s="23">
        <v>1567</v>
      </c>
      <c r="D8" s="22">
        <v>1254</v>
      </c>
      <c r="E8" s="21">
        <v>80</v>
      </c>
      <c r="F8" s="20">
        <v>313</v>
      </c>
      <c r="G8" s="21">
        <v>20</v>
      </c>
      <c r="H8" s="20">
        <v>234</v>
      </c>
      <c r="I8" s="21">
        <v>234</v>
      </c>
      <c r="J8" s="33" t="s">
        <v>149</v>
      </c>
      <c r="K8" s="24" t="s">
        <v>149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3.5" customHeight="1" outlineLevel="1" x14ac:dyDescent="0.3">
      <c r="A9" s="3" t="s">
        <v>46</v>
      </c>
      <c r="B9" s="3" t="s">
        <v>47</v>
      </c>
      <c r="C9" s="21">
        <v>208</v>
      </c>
      <c r="D9" s="20">
        <v>167</v>
      </c>
      <c r="E9" s="21">
        <v>80.3</v>
      </c>
      <c r="F9" s="20">
        <v>41</v>
      </c>
      <c r="G9" s="21">
        <v>19.7</v>
      </c>
      <c r="H9" s="20">
        <v>41</v>
      </c>
      <c r="I9" s="21">
        <v>41</v>
      </c>
      <c r="J9" s="33" t="s">
        <v>149</v>
      </c>
      <c r="K9" s="24" t="s">
        <v>149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3.5" customHeight="1" outlineLevel="1" x14ac:dyDescent="0.3">
      <c r="A10" s="3" t="s">
        <v>53</v>
      </c>
      <c r="B10" s="3" t="s">
        <v>54</v>
      </c>
      <c r="C10" s="23">
        <v>375006</v>
      </c>
      <c r="D10" s="22">
        <v>285334</v>
      </c>
      <c r="E10" s="21">
        <v>76.099999999999994</v>
      </c>
      <c r="F10" s="22">
        <v>89672</v>
      </c>
      <c r="G10" s="21">
        <v>23.9</v>
      </c>
      <c r="H10" s="22">
        <v>54183</v>
      </c>
      <c r="I10" s="23">
        <v>41713</v>
      </c>
      <c r="J10" s="22">
        <v>12470</v>
      </c>
      <c r="K10" s="23">
        <v>22977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3.5" customHeight="1" outlineLevel="1" x14ac:dyDescent="0.3">
      <c r="A11" s="3" t="s">
        <v>55</v>
      </c>
      <c r="B11" s="3" t="s">
        <v>56</v>
      </c>
      <c r="C11" s="23">
        <v>2749</v>
      </c>
      <c r="D11" s="22">
        <v>1659</v>
      </c>
      <c r="E11" s="21">
        <v>60.3</v>
      </c>
      <c r="F11" s="22">
        <v>1090</v>
      </c>
      <c r="G11" s="21">
        <v>39.700000000000003</v>
      </c>
      <c r="H11" s="20">
        <v>712</v>
      </c>
      <c r="I11" s="21">
        <v>486</v>
      </c>
      <c r="J11" s="20">
        <v>225</v>
      </c>
      <c r="K11" s="24" t="s">
        <v>62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3.5" customHeight="1" outlineLevel="1" x14ac:dyDescent="0.3">
      <c r="A12" s="3" t="s">
        <v>59</v>
      </c>
      <c r="B12" s="3" t="s">
        <v>60</v>
      </c>
      <c r="C12" s="23">
        <v>1285</v>
      </c>
      <c r="D12" s="22">
        <v>1169</v>
      </c>
      <c r="E12" s="21">
        <v>91</v>
      </c>
      <c r="F12" s="20">
        <v>116</v>
      </c>
      <c r="G12" s="21">
        <v>9</v>
      </c>
      <c r="H12" s="20">
        <v>85</v>
      </c>
      <c r="I12" s="21">
        <v>78</v>
      </c>
      <c r="J12" s="20">
        <v>7</v>
      </c>
      <c r="K12" s="24" t="s">
        <v>149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3.5" customHeight="1" outlineLevel="1" x14ac:dyDescent="0.3">
      <c r="A13" s="3" t="s">
        <v>63</v>
      </c>
      <c r="B13" s="3" t="s">
        <v>64</v>
      </c>
      <c r="C13" s="23">
        <v>1724</v>
      </c>
      <c r="D13" s="22">
        <v>1309</v>
      </c>
      <c r="E13" s="21">
        <v>75.900000000000006</v>
      </c>
      <c r="F13" s="20">
        <v>415</v>
      </c>
      <c r="G13" s="21">
        <v>24.1</v>
      </c>
      <c r="H13" s="20">
        <v>150</v>
      </c>
      <c r="I13" s="21">
        <v>129</v>
      </c>
      <c r="J13" s="20">
        <v>21</v>
      </c>
      <c r="K13" s="21">
        <v>75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3.5" customHeight="1" outlineLevel="1" x14ac:dyDescent="0.3">
      <c r="A14" s="3" t="s">
        <v>65</v>
      </c>
      <c r="B14" s="3" t="s">
        <v>66</v>
      </c>
      <c r="C14" s="21">
        <v>436</v>
      </c>
      <c r="D14" s="33" t="s">
        <v>62</v>
      </c>
      <c r="E14" s="24" t="s">
        <v>1</v>
      </c>
      <c r="F14" s="33" t="s">
        <v>62</v>
      </c>
      <c r="G14" s="24" t="s">
        <v>1</v>
      </c>
      <c r="H14" s="33" t="s">
        <v>62</v>
      </c>
      <c r="I14" s="24" t="s">
        <v>62</v>
      </c>
      <c r="J14" s="33" t="s">
        <v>149</v>
      </c>
      <c r="K14" s="24" t="s">
        <v>149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3.5" customHeight="1" outlineLevel="1" x14ac:dyDescent="0.3">
      <c r="A15" s="3" t="s">
        <v>67</v>
      </c>
      <c r="B15" s="3" t="s">
        <v>68</v>
      </c>
      <c r="C15" s="23">
        <v>23088</v>
      </c>
      <c r="D15" s="22">
        <v>19534</v>
      </c>
      <c r="E15" s="21">
        <v>84.6</v>
      </c>
      <c r="F15" s="22">
        <v>3554</v>
      </c>
      <c r="G15" s="21">
        <v>15.4</v>
      </c>
      <c r="H15" s="22">
        <v>1790</v>
      </c>
      <c r="I15" s="21">
        <v>917</v>
      </c>
      <c r="J15" s="20">
        <v>873</v>
      </c>
      <c r="K15" s="23">
        <v>1278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3.5" customHeight="1" outlineLevel="1" x14ac:dyDescent="0.3">
      <c r="A16" s="3" t="s">
        <v>69</v>
      </c>
      <c r="B16" s="3" t="s">
        <v>70</v>
      </c>
      <c r="C16" s="23">
        <v>21800</v>
      </c>
      <c r="D16" s="22">
        <v>13633</v>
      </c>
      <c r="E16" s="21">
        <v>62.5</v>
      </c>
      <c r="F16" s="22">
        <v>8167</v>
      </c>
      <c r="G16" s="21">
        <v>37.5</v>
      </c>
      <c r="H16" s="22">
        <v>5283</v>
      </c>
      <c r="I16" s="24" t="s">
        <v>62</v>
      </c>
      <c r="J16" s="33" t="s">
        <v>62</v>
      </c>
      <c r="K16" s="23">
        <v>2181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3.5" customHeight="1" outlineLevel="1" x14ac:dyDescent="0.3">
      <c r="A17" s="3" t="s">
        <v>71</v>
      </c>
      <c r="B17" s="3" t="s">
        <v>72</v>
      </c>
      <c r="C17" s="23">
        <v>9166</v>
      </c>
      <c r="D17" s="22">
        <v>6542</v>
      </c>
      <c r="E17" s="21">
        <v>71.400000000000006</v>
      </c>
      <c r="F17" s="22">
        <v>2624</v>
      </c>
      <c r="G17" s="21">
        <v>28.6</v>
      </c>
      <c r="H17" s="22">
        <v>1353</v>
      </c>
      <c r="I17" s="21">
        <v>927</v>
      </c>
      <c r="J17" s="20">
        <v>426</v>
      </c>
      <c r="K17" s="23">
        <v>1018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3.5" customHeight="1" outlineLevel="1" x14ac:dyDescent="0.3">
      <c r="A18" s="3" t="s">
        <v>73</v>
      </c>
      <c r="B18" s="3" t="s">
        <v>74</v>
      </c>
      <c r="C18" s="23">
        <v>2949</v>
      </c>
      <c r="D18" s="22">
        <v>2138</v>
      </c>
      <c r="E18" s="21">
        <v>72.5</v>
      </c>
      <c r="F18" s="20">
        <v>810</v>
      </c>
      <c r="G18" s="21">
        <v>27.5</v>
      </c>
      <c r="H18" s="20">
        <v>689</v>
      </c>
      <c r="I18" s="21">
        <v>619</v>
      </c>
      <c r="J18" s="20">
        <v>70</v>
      </c>
      <c r="K18" s="21">
        <v>57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3.5" customHeight="1" outlineLevel="1" x14ac:dyDescent="0.3">
      <c r="A19" s="3" t="s">
        <v>76</v>
      </c>
      <c r="B19" s="3" t="s">
        <v>77</v>
      </c>
      <c r="C19" s="23">
        <v>4469</v>
      </c>
      <c r="D19" s="22">
        <v>2693</v>
      </c>
      <c r="E19" s="21">
        <v>60.3</v>
      </c>
      <c r="F19" s="22">
        <v>1776</v>
      </c>
      <c r="G19" s="21">
        <v>39.700000000000003</v>
      </c>
      <c r="H19" s="22">
        <v>1372</v>
      </c>
      <c r="I19" s="23">
        <v>1194</v>
      </c>
      <c r="J19" s="20">
        <v>178</v>
      </c>
      <c r="K19" s="24" t="s">
        <v>62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3.5" customHeight="1" outlineLevel="1" x14ac:dyDescent="0.3">
      <c r="A20" s="3" t="s">
        <v>78</v>
      </c>
      <c r="B20" s="3" t="s">
        <v>79</v>
      </c>
      <c r="C20" s="23">
        <v>8478</v>
      </c>
      <c r="D20" s="22">
        <v>6874</v>
      </c>
      <c r="E20" s="21">
        <v>81.099999999999994</v>
      </c>
      <c r="F20" s="22">
        <v>1604</v>
      </c>
      <c r="G20" s="21">
        <v>18.899999999999999</v>
      </c>
      <c r="H20" s="22">
        <v>1256</v>
      </c>
      <c r="I20" s="21">
        <v>851</v>
      </c>
      <c r="J20" s="20">
        <v>405</v>
      </c>
      <c r="K20" s="21">
        <v>289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3.5" customHeight="1" outlineLevel="1" x14ac:dyDescent="0.3">
      <c r="A21" s="3" t="s">
        <v>80</v>
      </c>
      <c r="B21" s="3" t="s">
        <v>81</v>
      </c>
      <c r="C21" s="23">
        <v>59840</v>
      </c>
      <c r="D21" s="22">
        <v>42356</v>
      </c>
      <c r="E21" s="21">
        <v>70.8</v>
      </c>
      <c r="F21" s="22">
        <v>17484</v>
      </c>
      <c r="G21" s="21">
        <v>29.2</v>
      </c>
      <c r="H21" s="22">
        <v>8265</v>
      </c>
      <c r="I21" s="23">
        <v>6691</v>
      </c>
      <c r="J21" s="22">
        <v>1574</v>
      </c>
      <c r="K21" s="23">
        <v>5718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3.5" customHeight="1" outlineLevel="1" x14ac:dyDescent="0.3">
      <c r="A22" s="3" t="s">
        <v>82</v>
      </c>
      <c r="B22" s="3" t="s">
        <v>83</v>
      </c>
      <c r="C22" s="23">
        <v>22985</v>
      </c>
      <c r="D22" s="22">
        <v>18292</v>
      </c>
      <c r="E22" s="21">
        <v>79.599999999999994</v>
      </c>
      <c r="F22" s="22">
        <v>4694</v>
      </c>
      <c r="G22" s="21">
        <v>20.399999999999999</v>
      </c>
      <c r="H22" s="22">
        <v>3113</v>
      </c>
      <c r="I22" s="23">
        <v>1256</v>
      </c>
      <c r="J22" s="22">
        <v>1857</v>
      </c>
      <c r="K22" s="21">
        <v>545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3.5" customHeight="1" outlineLevel="1" x14ac:dyDescent="0.3">
      <c r="A23" s="3" t="s">
        <v>84</v>
      </c>
      <c r="B23" s="3" t="s">
        <v>85</v>
      </c>
      <c r="C23" s="23">
        <v>52856</v>
      </c>
      <c r="D23" s="22">
        <v>38866</v>
      </c>
      <c r="E23" s="21">
        <v>73.5</v>
      </c>
      <c r="F23" s="22">
        <v>13989</v>
      </c>
      <c r="G23" s="21">
        <v>26.5</v>
      </c>
      <c r="H23" s="22">
        <v>7397</v>
      </c>
      <c r="I23" s="23">
        <v>4876</v>
      </c>
      <c r="J23" s="22">
        <v>2521</v>
      </c>
      <c r="K23" s="23">
        <v>3147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3.5" customHeight="1" outlineLevel="1" x14ac:dyDescent="0.3">
      <c r="A24" s="3" t="s">
        <v>86</v>
      </c>
      <c r="B24" s="3" t="s">
        <v>87</v>
      </c>
      <c r="C24" s="23">
        <v>139331</v>
      </c>
      <c r="D24" s="22">
        <v>120125</v>
      </c>
      <c r="E24" s="21">
        <v>86.2</v>
      </c>
      <c r="F24" s="22">
        <v>19206</v>
      </c>
      <c r="G24" s="21">
        <v>13.8</v>
      </c>
      <c r="H24" s="22">
        <v>10491</v>
      </c>
      <c r="I24" s="24" t="s">
        <v>62</v>
      </c>
      <c r="J24" s="33" t="s">
        <v>62</v>
      </c>
      <c r="K24" s="23">
        <v>6618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3.5" customHeight="1" outlineLevel="1" x14ac:dyDescent="0.3">
      <c r="A25" s="3" t="s">
        <v>88</v>
      </c>
      <c r="B25" s="3" t="s">
        <v>89</v>
      </c>
      <c r="C25" s="23">
        <v>13645</v>
      </c>
      <c r="D25" s="22">
        <v>2743</v>
      </c>
      <c r="E25" s="21">
        <v>20.100000000000001</v>
      </c>
      <c r="F25" s="22">
        <v>10901</v>
      </c>
      <c r="G25" s="21">
        <v>79.900000000000006</v>
      </c>
      <c r="H25" s="22">
        <v>10574</v>
      </c>
      <c r="I25" s="24" t="s">
        <v>62</v>
      </c>
      <c r="J25" s="33" t="s">
        <v>62</v>
      </c>
      <c r="K25" s="21">
        <v>215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3.5" customHeight="1" outlineLevel="1" x14ac:dyDescent="0.3">
      <c r="A26" s="3" t="s">
        <v>90</v>
      </c>
      <c r="B26" s="3" t="s">
        <v>91</v>
      </c>
      <c r="C26" s="23">
        <v>10917</v>
      </c>
      <c r="D26" s="22">
        <v>1799</v>
      </c>
      <c r="E26" s="21">
        <v>16.5</v>
      </c>
      <c r="F26" s="22">
        <v>9119</v>
      </c>
      <c r="G26" s="21">
        <v>83.5</v>
      </c>
      <c r="H26" s="22">
        <v>8931</v>
      </c>
      <c r="I26" s="24" t="s">
        <v>62</v>
      </c>
      <c r="J26" s="33" t="s">
        <v>62</v>
      </c>
      <c r="K26" s="24" t="s">
        <v>62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3.5" customHeight="1" outlineLevel="1" x14ac:dyDescent="0.3">
      <c r="A27" s="3" t="s">
        <v>92</v>
      </c>
      <c r="B27" s="3" t="s">
        <v>93</v>
      </c>
      <c r="C27" s="23">
        <v>10206</v>
      </c>
      <c r="D27" s="33" t="s">
        <v>62</v>
      </c>
      <c r="E27" s="24" t="s">
        <v>1</v>
      </c>
      <c r="F27" s="33" t="s">
        <v>62</v>
      </c>
      <c r="G27" s="24" t="s">
        <v>1</v>
      </c>
      <c r="H27" s="33" t="s">
        <v>62</v>
      </c>
      <c r="I27" s="21">
        <v>814</v>
      </c>
      <c r="J27" s="33" t="s">
        <v>62</v>
      </c>
      <c r="K27" s="23">
        <v>1309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3.5" customHeight="1" outlineLevel="1" x14ac:dyDescent="0.3">
      <c r="A28" s="3" t="s">
        <v>94</v>
      </c>
      <c r="B28" s="3" t="s">
        <v>95</v>
      </c>
      <c r="C28" s="23">
        <v>1396</v>
      </c>
      <c r="D28" s="22">
        <v>1183</v>
      </c>
      <c r="E28" s="21">
        <v>84.8</v>
      </c>
      <c r="F28" s="20">
        <v>212</v>
      </c>
      <c r="G28" s="21">
        <v>15.2</v>
      </c>
      <c r="H28" s="20">
        <v>188</v>
      </c>
      <c r="I28" s="21">
        <v>150</v>
      </c>
      <c r="J28" s="20">
        <v>38</v>
      </c>
      <c r="K28" s="24" t="s">
        <v>62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3.5" customHeight="1" outlineLevel="1" x14ac:dyDescent="0.3">
      <c r="A29" s="3" t="s">
        <v>96</v>
      </c>
      <c r="B29" s="3" t="s">
        <v>97</v>
      </c>
      <c r="C29" s="23">
        <v>1490</v>
      </c>
      <c r="D29" s="22">
        <v>1234</v>
      </c>
      <c r="E29" s="21">
        <v>82.8</v>
      </c>
      <c r="F29" s="20">
        <v>256</v>
      </c>
      <c r="G29" s="21">
        <v>17.2</v>
      </c>
      <c r="H29" s="20">
        <v>161</v>
      </c>
      <c r="I29" s="21">
        <v>146</v>
      </c>
      <c r="J29" s="20">
        <v>15</v>
      </c>
      <c r="K29" s="24" t="s">
        <v>62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3.5" customHeight="1" outlineLevel="1" x14ac:dyDescent="0.3">
      <c r="A30" s="3" t="s">
        <v>99</v>
      </c>
      <c r="B30" s="3" t="s">
        <v>100</v>
      </c>
      <c r="C30" s="23">
        <v>31161</v>
      </c>
      <c r="D30" s="22">
        <v>28075</v>
      </c>
      <c r="E30" s="21">
        <v>90.1</v>
      </c>
      <c r="F30" s="22">
        <v>3086</v>
      </c>
      <c r="G30" s="21">
        <v>9.9</v>
      </c>
      <c r="H30" s="22">
        <v>1840</v>
      </c>
      <c r="I30" s="23">
        <v>1585</v>
      </c>
      <c r="J30" s="20">
        <v>256</v>
      </c>
      <c r="K30" s="21">
        <v>736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3.5" customHeight="1" outlineLevel="1" x14ac:dyDescent="0.3">
      <c r="A31" s="3" t="s">
        <v>150</v>
      </c>
      <c r="B31" s="3" t="s">
        <v>151</v>
      </c>
      <c r="C31" s="23">
        <v>23126</v>
      </c>
      <c r="D31" s="22">
        <v>21051</v>
      </c>
      <c r="E31" s="21">
        <v>91</v>
      </c>
      <c r="F31" s="22">
        <v>2075</v>
      </c>
      <c r="G31" s="21">
        <v>9</v>
      </c>
      <c r="H31" s="22">
        <v>1286</v>
      </c>
      <c r="I31" s="23">
        <v>1058</v>
      </c>
      <c r="J31" s="20">
        <v>227</v>
      </c>
      <c r="K31" s="21">
        <v>531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3.5" customHeight="1" outlineLevel="1" x14ac:dyDescent="0.3">
      <c r="A32" s="3" t="s">
        <v>101</v>
      </c>
      <c r="B32" s="3" t="s">
        <v>102</v>
      </c>
      <c r="C32" s="23">
        <v>1996</v>
      </c>
      <c r="D32" s="22">
        <v>1883</v>
      </c>
      <c r="E32" s="21">
        <v>94.3</v>
      </c>
      <c r="F32" s="20">
        <v>113</v>
      </c>
      <c r="G32" s="21">
        <v>5.7</v>
      </c>
      <c r="H32" s="33" t="s">
        <v>62</v>
      </c>
      <c r="I32" s="24" t="s">
        <v>62</v>
      </c>
      <c r="J32" s="33" t="s">
        <v>62</v>
      </c>
      <c r="K32" s="24" t="s">
        <v>62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3.5" customHeight="1" outlineLevel="1" x14ac:dyDescent="0.3">
      <c r="A33" s="3" t="s">
        <v>103</v>
      </c>
      <c r="B33" s="3" t="s">
        <v>104</v>
      </c>
      <c r="C33" s="23">
        <v>55799</v>
      </c>
      <c r="D33" s="22">
        <v>50029</v>
      </c>
      <c r="E33" s="21">
        <v>89.7</v>
      </c>
      <c r="F33" s="22">
        <v>5771</v>
      </c>
      <c r="G33" s="21">
        <v>10.3</v>
      </c>
      <c r="H33" s="22">
        <v>3102</v>
      </c>
      <c r="I33" s="23">
        <v>2238</v>
      </c>
      <c r="J33" s="20">
        <v>864</v>
      </c>
      <c r="K33" s="23">
        <v>1731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3.5" customHeight="1" outlineLevel="1" x14ac:dyDescent="0.3">
      <c r="A34" s="3" t="s">
        <v>105</v>
      </c>
      <c r="B34" s="3" t="s">
        <v>106</v>
      </c>
      <c r="C34" s="23">
        <v>23928</v>
      </c>
      <c r="D34" s="22">
        <v>22661</v>
      </c>
      <c r="E34" s="21">
        <v>94.7</v>
      </c>
      <c r="F34" s="22">
        <v>1267</v>
      </c>
      <c r="G34" s="21">
        <v>5.3</v>
      </c>
      <c r="H34" s="22">
        <v>1158</v>
      </c>
      <c r="I34" s="21">
        <v>552</v>
      </c>
      <c r="J34" s="20">
        <v>606</v>
      </c>
      <c r="K34" s="21">
        <v>11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3.5" customHeight="1" outlineLevel="1" x14ac:dyDescent="0.3">
      <c r="A35" s="3" t="s">
        <v>107</v>
      </c>
      <c r="B35" s="3" t="s">
        <v>108</v>
      </c>
      <c r="C35" s="23">
        <v>28890</v>
      </c>
      <c r="D35" s="22">
        <v>25490</v>
      </c>
      <c r="E35" s="21">
        <v>88.2</v>
      </c>
      <c r="F35" s="22">
        <v>3400</v>
      </c>
      <c r="G35" s="21">
        <v>11.8</v>
      </c>
      <c r="H35" s="22">
        <v>1777</v>
      </c>
      <c r="I35" s="23">
        <v>1547</v>
      </c>
      <c r="J35" s="20">
        <v>230</v>
      </c>
      <c r="K35" s="21">
        <v>789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3.5" customHeight="1" outlineLevel="1" x14ac:dyDescent="0.3">
      <c r="A36" s="3" t="s">
        <v>109</v>
      </c>
      <c r="B36" s="3" t="s">
        <v>110</v>
      </c>
      <c r="C36" s="23">
        <v>3551</v>
      </c>
      <c r="D36" s="22">
        <v>3551</v>
      </c>
      <c r="E36" s="21">
        <v>100</v>
      </c>
      <c r="F36" s="33" t="s">
        <v>149</v>
      </c>
      <c r="G36" s="24" t="s">
        <v>149</v>
      </c>
      <c r="H36" s="33" t="s">
        <v>149</v>
      </c>
      <c r="I36" s="24" t="s">
        <v>149</v>
      </c>
      <c r="J36" s="33" t="s">
        <v>149</v>
      </c>
      <c r="K36" s="24" t="s">
        <v>149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3.5" customHeight="1" outlineLevel="1" x14ac:dyDescent="0.3">
      <c r="A37" s="3" t="s">
        <v>111</v>
      </c>
      <c r="B37" s="3" t="s">
        <v>112</v>
      </c>
      <c r="C37" s="23">
        <v>7053</v>
      </c>
      <c r="D37" s="22">
        <v>4492</v>
      </c>
      <c r="E37" s="21">
        <v>63.7</v>
      </c>
      <c r="F37" s="22">
        <v>2560</v>
      </c>
      <c r="G37" s="21">
        <v>36.299999999999997</v>
      </c>
      <c r="H37" s="33" t="s">
        <v>62</v>
      </c>
      <c r="I37" s="24" t="s">
        <v>62</v>
      </c>
      <c r="J37" s="33" t="s">
        <v>62</v>
      </c>
      <c r="K37" s="23">
        <v>1025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20.100000000000001" customHeight="1" x14ac:dyDescent="0.3">
      <c r="A38" s="51" t="s">
        <v>152</v>
      </c>
      <c r="B38" s="51" t="s">
        <v>1</v>
      </c>
      <c r="C38" s="55" t="s">
        <v>1</v>
      </c>
      <c r="D38" s="54" t="s">
        <v>1</v>
      </c>
      <c r="E38" s="55" t="s">
        <v>1</v>
      </c>
      <c r="F38" s="54" t="s">
        <v>1</v>
      </c>
      <c r="G38" s="55" t="s">
        <v>1</v>
      </c>
      <c r="H38" s="54" t="s">
        <v>1</v>
      </c>
      <c r="I38" s="55" t="s">
        <v>1</v>
      </c>
      <c r="J38" s="54" t="s">
        <v>1</v>
      </c>
      <c r="K38" s="55" t="s">
        <v>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3.5" customHeight="1" outlineLevel="1" x14ac:dyDescent="0.3">
      <c r="A39" s="44" t="s">
        <v>153</v>
      </c>
      <c r="B39" s="44" t="s">
        <v>1</v>
      </c>
      <c r="C39" s="23">
        <v>325810</v>
      </c>
      <c r="D39" s="22">
        <v>248831</v>
      </c>
      <c r="E39" s="21">
        <v>76.400000000000006</v>
      </c>
      <c r="F39" s="22">
        <v>76979</v>
      </c>
      <c r="G39" s="21">
        <v>23.6</v>
      </c>
      <c r="H39" s="22">
        <v>46310</v>
      </c>
      <c r="I39" s="23">
        <v>36402</v>
      </c>
      <c r="J39" s="22">
        <v>9908</v>
      </c>
      <c r="K39" s="23">
        <v>19930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3.5" customHeight="1" outlineLevel="1" x14ac:dyDescent="0.3">
      <c r="A40" s="44" t="s">
        <v>154</v>
      </c>
      <c r="B40" s="44" t="s">
        <v>1</v>
      </c>
      <c r="C40" s="23">
        <v>94915</v>
      </c>
      <c r="D40" s="22">
        <v>60466</v>
      </c>
      <c r="E40" s="21">
        <v>63.7</v>
      </c>
      <c r="F40" s="22">
        <v>34449</v>
      </c>
      <c r="G40" s="21">
        <v>36.299999999999997</v>
      </c>
      <c r="H40" s="22">
        <v>22160</v>
      </c>
      <c r="I40" s="23">
        <v>16927</v>
      </c>
      <c r="J40" s="22">
        <v>5233</v>
      </c>
      <c r="K40" s="23">
        <v>7975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3.5" customHeight="1" outlineLevel="1" x14ac:dyDescent="0.3">
      <c r="A41" s="44" t="s">
        <v>155</v>
      </c>
      <c r="B41" s="44" t="s">
        <v>1</v>
      </c>
      <c r="C41" s="23">
        <v>230895</v>
      </c>
      <c r="D41" s="22">
        <v>188364</v>
      </c>
      <c r="E41" s="21">
        <v>81.599999999999994</v>
      </c>
      <c r="F41" s="22">
        <v>42531</v>
      </c>
      <c r="G41" s="21">
        <v>18.399999999999999</v>
      </c>
      <c r="H41" s="22">
        <v>24150</v>
      </c>
      <c r="I41" s="23">
        <v>19475</v>
      </c>
      <c r="J41" s="22">
        <v>4674</v>
      </c>
      <c r="K41" s="23">
        <v>11955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3.5" customHeight="1" outlineLevel="1" x14ac:dyDescent="0.3">
      <c r="A42" s="44" t="s">
        <v>156</v>
      </c>
      <c r="B42" s="44" t="s">
        <v>1</v>
      </c>
      <c r="C42" s="23">
        <v>81390</v>
      </c>
      <c r="D42" s="22">
        <v>74042</v>
      </c>
      <c r="E42" s="21">
        <v>91</v>
      </c>
      <c r="F42" s="22">
        <v>7348</v>
      </c>
      <c r="G42" s="21">
        <v>9</v>
      </c>
      <c r="H42" s="22">
        <v>4547</v>
      </c>
      <c r="I42" s="23">
        <v>3475</v>
      </c>
      <c r="J42" s="22">
        <v>1072</v>
      </c>
      <c r="K42" s="23">
        <v>1379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3.5" customHeight="1" outlineLevel="1" x14ac:dyDescent="0.3">
      <c r="A43" s="44" t="s">
        <v>157</v>
      </c>
      <c r="B43" s="44" t="s">
        <v>1</v>
      </c>
      <c r="C43" s="23">
        <v>68475</v>
      </c>
      <c r="D43" s="22">
        <v>50779</v>
      </c>
      <c r="E43" s="21">
        <v>74.2</v>
      </c>
      <c r="F43" s="22">
        <v>17696</v>
      </c>
      <c r="G43" s="21">
        <v>25.8</v>
      </c>
      <c r="H43" s="22">
        <v>9778</v>
      </c>
      <c r="I43" s="23">
        <v>6993</v>
      </c>
      <c r="J43" s="22">
        <v>2785</v>
      </c>
      <c r="K43" s="23">
        <v>5191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20.100000000000001" customHeight="1" x14ac:dyDescent="0.3">
      <c r="A44" s="51" t="s">
        <v>158</v>
      </c>
      <c r="B44" s="51" t="s">
        <v>1</v>
      </c>
      <c r="C44" s="55" t="s">
        <v>1</v>
      </c>
      <c r="D44" s="54" t="s">
        <v>1</v>
      </c>
      <c r="E44" s="55" t="s">
        <v>1</v>
      </c>
      <c r="F44" s="54" t="s">
        <v>1</v>
      </c>
      <c r="G44" s="55" t="s">
        <v>1</v>
      </c>
      <c r="H44" s="54" t="s">
        <v>1</v>
      </c>
      <c r="I44" s="55" t="s">
        <v>1</v>
      </c>
      <c r="J44" s="54" t="s">
        <v>1</v>
      </c>
      <c r="K44" s="55" t="s">
        <v>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3.5" customHeight="1" outlineLevel="1" x14ac:dyDescent="0.3">
      <c r="A45" s="44" t="s">
        <v>159</v>
      </c>
      <c r="B45" s="44" t="s">
        <v>1</v>
      </c>
      <c r="C45" s="23">
        <v>14760</v>
      </c>
      <c r="D45" s="22">
        <v>13956</v>
      </c>
      <c r="E45" s="21">
        <v>94.6</v>
      </c>
      <c r="F45" s="20">
        <v>804</v>
      </c>
      <c r="G45" s="21">
        <v>5.4</v>
      </c>
      <c r="H45" s="20">
        <v>518</v>
      </c>
      <c r="I45" s="21">
        <v>283</v>
      </c>
      <c r="J45" s="20">
        <v>235</v>
      </c>
      <c r="K45" s="21">
        <v>124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3.5" customHeight="1" outlineLevel="1" x14ac:dyDescent="0.3">
      <c r="A46" s="44" t="s">
        <v>160</v>
      </c>
      <c r="B46" s="44" t="s">
        <v>1</v>
      </c>
      <c r="C46" s="23">
        <v>18739</v>
      </c>
      <c r="D46" s="22">
        <v>16691</v>
      </c>
      <c r="E46" s="21">
        <v>89.1</v>
      </c>
      <c r="F46" s="22">
        <v>2048</v>
      </c>
      <c r="G46" s="21">
        <v>10.9</v>
      </c>
      <c r="H46" s="22">
        <v>1205</v>
      </c>
      <c r="I46" s="24" t="s">
        <v>62</v>
      </c>
      <c r="J46" s="33" t="s">
        <v>62</v>
      </c>
      <c r="K46" s="24" t="s">
        <v>62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3.5" customHeight="1" outlineLevel="1" x14ac:dyDescent="0.3">
      <c r="A47" s="44" t="s">
        <v>161</v>
      </c>
      <c r="B47" s="44" t="s">
        <v>1</v>
      </c>
      <c r="C47" s="23">
        <v>17263</v>
      </c>
      <c r="D47" s="22">
        <v>13703</v>
      </c>
      <c r="E47" s="21">
        <v>79.400000000000006</v>
      </c>
      <c r="F47" s="22">
        <v>3560</v>
      </c>
      <c r="G47" s="21">
        <v>20.6</v>
      </c>
      <c r="H47" s="22">
        <v>1506</v>
      </c>
      <c r="I47" s="23">
        <v>1271</v>
      </c>
      <c r="J47" s="20">
        <v>234</v>
      </c>
      <c r="K47" s="23">
        <v>1126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3.5" customHeight="1" outlineLevel="1" x14ac:dyDescent="0.3">
      <c r="A48" s="44" t="s">
        <v>162</v>
      </c>
      <c r="B48" s="44" t="s">
        <v>1</v>
      </c>
      <c r="C48" s="23">
        <v>30064</v>
      </c>
      <c r="D48" s="22">
        <v>20509</v>
      </c>
      <c r="E48" s="21">
        <v>68.2</v>
      </c>
      <c r="F48" s="22">
        <v>9555</v>
      </c>
      <c r="G48" s="21">
        <v>31.8</v>
      </c>
      <c r="H48" s="22">
        <v>4955</v>
      </c>
      <c r="I48" s="23">
        <v>4042</v>
      </c>
      <c r="J48" s="20">
        <v>913</v>
      </c>
      <c r="K48" s="23">
        <v>2160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3.5" customHeight="1" outlineLevel="1" x14ac:dyDescent="0.3">
      <c r="A49" s="44" t="s">
        <v>163</v>
      </c>
      <c r="B49" s="44" t="s">
        <v>1</v>
      </c>
      <c r="C49" s="23">
        <v>28960</v>
      </c>
      <c r="D49" s="22">
        <v>18859</v>
      </c>
      <c r="E49" s="21">
        <v>65.099999999999994</v>
      </c>
      <c r="F49" s="22">
        <v>10101</v>
      </c>
      <c r="G49" s="21">
        <v>34.9</v>
      </c>
      <c r="H49" s="22">
        <v>5604</v>
      </c>
      <c r="I49" s="23">
        <v>4472</v>
      </c>
      <c r="J49" s="22">
        <v>1132</v>
      </c>
      <c r="K49" s="23">
        <v>2532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3.5" customHeight="1" outlineLevel="1" x14ac:dyDescent="0.3">
      <c r="A50" s="44" t="s">
        <v>164</v>
      </c>
      <c r="B50" s="44" t="s">
        <v>1</v>
      </c>
      <c r="C50" s="23">
        <v>33635</v>
      </c>
      <c r="D50" s="22">
        <v>18887</v>
      </c>
      <c r="E50" s="21">
        <v>56.2</v>
      </c>
      <c r="F50" s="22">
        <v>14748</v>
      </c>
      <c r="G50" s="21">
        <v>43.8</v>
      </c>
      <c r="H50" s="22">
        <v>7036</v>
      </c>
      <c r="I50" s="23">
        <v>5744</v>
      </c>
      <c r="J50" s="22">
        <v>1292</v>
      </c>
      <c r="K50" s="23">
        <v>4399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3.5" customHeight="1" outlineLevel="1" x14ac:dyDescent="0.3">
      <c r="A51" s="44" t="s">
        <v>165</v>
      </c>
      <c r="B51" s="44" t="s">
        <v>1</v>
      </c>
      <c r="C51" s="23">
        <v>44692</v>
      </c>
      <c r="D51" s="22">
        <v>28922</v>
      </c>
      <c r="E51" s="21">
        <v>64.7</v>
      </c>
      <c r="F51" s="22">
        <v>15770</v>
      </c>
      <c r="G51" s="21">
        <v>35.299999999999997</v>
      </c>
      <c r="H51" s="22">
        <v>8724</v>
      </c>
      <c r="I51" s="23">
        <v>5663</v>
      </c>
      <c r="J51" s="22">
        <v>3060</v>
      </c>
      <c r="K51" s="23">
        <v>4314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3.5" customHeight="1" outlineLevel="1" x14ac:dyDescent="0.3">
      <c r="A52" s="44" t="s">
        <v>166</v>
      </c>
      <c r="B52" s="44" t="s">
        <v>1</v>
      </c>
      <c r="C52" s="23">
        <v>52737</v>
      </c>
      <c r="D52" s="22">
        <v>34032</v>
      </c>
      <c r="E52" s="21">
        <v>64.5</v>
      </c>
      <c r="F52" s="22">
        <v>18705</v>
      </c>
      <c r="G52" s="21">
        <v>35.5</v>
      </c>
      <c r="H52" s="22">
        <v>10899</v>
      </c>
      <c r="I52" s="23">
        <v>7538</v>
      </c>
      <c r="J52" s="22">
        <v>3360</v>
      </c>
      <c r="K52" s="23">
        <v>4776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3.5" customHeight="1" outlineLevel="1" x14ac:dyDescent="0.3">
      <c r="A53" s="44" t="s">
        <v>167</v>
      </c>
      <c r="B53" s="44" t="s">
        <v>1</v>
      </c>
      <c r="C53" s="23">
        <v>57251</v>
      </c>
      <c r="D53" s="22">
        <v>49498</v>
      </c>
      <c r="E53" s="21">
        <v>86.5</v>
      </c>
      <c r="F53" s="22">
        <v>7753</v>
      </c>
      <c r="G53" s="21">
        <v>13.5</v>
      </c>
      <c r="H53" s="22">
        <v>5950</v>
      </c>
      <c r="I53" s="23">
        <v>5414</v>
      </c>
      <c r="J53" s="20">
        <v>536</v>
      </c>
      <c r="K53" s="23">
        <v>1803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3.5" customHeight="1" outlineLevel="1" x14ac:dyDescent="0.3">
      <c r="A54" s="44" t="s">
        <v>168</v>
      </c>
      <c r="B54" s="44" t="s">
        <v>1</v>
      </c>
      <c r="C54" s="23">
        <v>177575</v>
      </c>
      <c r="D54" s="22">
        <v>158594</v>
      </c>
      <c r="E54" s="21">
        <v>89.3</v>
      </c>
      <c r="F54" s="22">
        <v>18981</v>
      </c>
      <c r="G54" s="21">
        <v>10.7</v>
      </c>
      <c r="H54" s="22">
        <v>14239</v>
      </c>
      <c r="I54" s="24" t="s">
        <v>62</v>
      </c>
      <c r="J54" s="33" t="s">
        <v>62</v>
      </c>
      <c r="K54" s="24" t="s">
        <v>62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20.100000000000001" customHeight="1" x14ac:dyDescent="0.3">
      <c r="A55" s="56" t="s">
        <v>4</v>
      </c>
      <c r="B55" s="56" t="s">
        <v>1</v>
      </c>
      <c r="C55" s="27">
        <v>475676</v>
      </c>
      <c r="D55" s="27">
        <v>373652</v>
      </c>
      <c r="E55" s="35">
        <v>78.599999999999994</v>
      </c>
      <c r="F55" s="27">
        <v>102024</v>
      </c>
      <c r="G55" s="35">
        <v>21.4</v>
      </c>
      <c r="H55" s="27">
        <v>60636</v>
      </c>
      <c r="I55" s="27">
        <v>46870</v>
      </c>
      <c r="J55" s="27">
        <v>13765</v>
      </c>
      <c r="K55" s="27">
        <v>26499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.5" customHeight="1" x14ac:dyDescent="0.3">
      <c r="A56" s="57" t="s">
        <v>1</v>
      </c>
      <c r="B56" s="57" t="s">
        <v>1</v>
      </c>
      <c r="C56" s="12" t="s">
        <v>1</v>
      </c>
      <c r="D56" s="12" t="s">
        <v>1</v>
      </c>
      <c r="E56" s="12" t="s">
        <v>1</v>
      </c>
      <c r="F56" s="12" t="s">
        <v>1</v>
      </c>
      <c r="G56" s="12" t="s">
        <v>1</v>
      </c>
      <c r="H56" s="12" t="s">
        <v>1</v>
      </c>
      <c r="I56" s="12" t="s">
        <v>1</v>
      </c>
      <c r="J56" s="12" t="s">
        <v>1</v>
      </c>
      <c r="K56" s="12" t="s">
        <v>1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.5" customHeight="1" x14ac:dyDescent="0.3">
      <c r="A57" s="47" t="s">
        <v>1</v>
      </c>
      <c r="B57" s="47" t="s">
        <v>1</v>
      </c>
      <c r="C57" s="47" t="s">
        <v>1</v>
      </c>
      <c r="D57" s="47" t="s">
        <v>1</v>
      </c>
      <c r="E57" s="47" t="s">
        <v>1</v>
      </c>
      <c r="F57" s="47" t="s">
        <v>1</v>
      </c>
      <c r="G57" s="47" t="s">
        <v>1</v>
      </c>
      <c r="H57" s="47" t="s">
        <v>1</v>
      </c>
      <c r="I57" s="47" t="s">
        <v>1</v>
      </c>
      <c r="J57" s="47" t="s">
        <v>1</v>
      </c>
      <c r="K57" s="47" t="s">
        <v>1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ht="13.5" customHeight="1" x14ac:dyDescent="0.3">
      <c r="A58" s="49" t="s">
        <v>9</v>
      </c>
      <c r="B58" s="49" t="s">
        <v>1</v>
      </c>
      <c r="C58" s="49" t="s">
        <v>1</v>
      </c>
      <c r="D58" s="49" t="s">
        <v>1</v>
      </c>
      <c r="E58" s="49" t="s">
        <v>1</v>
      </c>
      <c r="F58" s="49" t="s">
        <v>1</v>
      </c>
      <c r="G58" s="49" t="s">
        <v>1</v>
      </c>
      <c r="H58" s="49" t="s">
        <v>1</v>
      </c>
      <c r="I58" s="49" t="s">
        <v>1</v>
      </c>
      <c r="J58" s="49" t="s">
        <v>1</v>
      </c>
      <c r="K58" s="49" t="s">
        <v>1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ht="13.5" customHeight="1" x14ac:dyDescent="0.3">
      <c r="A59" s="49" t="s">
        <v>169</v>
      </c>
      <c r="B59" s="49" t="s">
        <v>1</v>
      </c>
      <c r="C59" s="49" t="s">
        <v>1</v>
      </c>
      <c r="D59" s="49" t="s">
        <v>1</v>
      </c>
      <c r="E59" s="49" t="s">
        <v>1</v>
      </c>
      <c r="F59" s="49" t="s">
        <v>1</v>
      </c>
      <c r="G59" s="49" t="s">
        <v>1</v>
      </c>
      <c r="H59" s="49" t="s">
        <v>1</v>
      </c>
      <c r="I59" s="49" t="s">
        <v>1</v>
      </c>
      <c r="J59" s="49" t="s">
        <v>1</v>
      </c>
      <c r="K59" s="49" t="s">
        <v>1</v>
      </c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ht="13.5" customHeight="1" x14ac:dyDescent="0.3">
      <c r="A60" s="49" t="s">
        <v>170</v>
      </c>
      <c r="B60" s="49" t="s">
        <v>1</v>
      </c>
      <c r="C60" s="49" t="s">
        <v>1</v>
      </c>
      <c r="D60" s="49" t="s">
        <v>1</v>
      </c>
      <c r="E60" s="49" t="s">
        <v>1</v>
      </c>
      <c r="F60" s="49" t="s">
        <v>1</v>
      </c>
      <c r="G60" s="49" t="s">
        <v>1</v>
      </c>
      <c r="H60" s="49" t="s">
        <v>1</v>
      </c>
      <c r="I60" s="49" t="s">
        <v>1</v>
      </c>
      <c r="J60" s="49" t="s">
        <v>1</v>
      </c>
      <c r="K60" s="49" t="s">
        <v>1</v>
      </c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ht="13.5" customHeight="1" x14ac:dyDescent="0.3">
      <c r="A61" s="49" t="s">
        <v>346</v>
      </c>
      <c r="B61" s="49" t="s">
        <v>1</v>
      </c>
      <c r="C61" s="49" t="s">
        <v>1</v>
      </c>
      <c r="D61" s="49" t="s">
        <v>1</v>
      </c>
      <c r="E61" s="49" t="s">
        <v>1</v>
      </c>
      <c r="F61" s="49" t="s">
        <v>1</v>
      </c>
      <c r="G61" s="49" t="s">
        <v>1</v>
      </c>
      <c r="H61" s="49" t="s">
        <v>1</v>
      </c>
      <c r="I61" s="49" t="s">
        <v>1</v>
      </c>
      <c r="J61" s="49" t="s">
        <v>1</v>
      </c>
      <c r="K61" s="49" t="s">
        <v>1</v>
      </c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ht="13.5" customHeight="1" x14ac:dyDescent="0.3">
      <c r="A62" s="49" t="s">
        <v>171</v>
      </c>
      <c r="B62" s="49" t="s">
        <v>1</v>
      </c>
      <c r="C62" s="49" t="s">
        <v>1</v>
      </c>
      <c r="D62" s="49" t="s">
        <v>1</v>
      </c>
      <c r="E62" s="49" t="s">
        <v>1</v>
      </c>
      <c r="F62" s="49" t="s">
        <v>1</v>
      </c>
      <c r="G62" s="49" t="s">
        <v>1</v>
      </c>
      <c r="H62" s="49" t="s">
        <v>1</v>
      </c>
      <c r="I62" s="49" t="s">
        <v>1</v>
      </c>
      <c r="J62" s="49" t="s">
        <v>1</v>
      </c>
      <c r="K62" s="49" t="s">
        <v>1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1:24" ht="13.5" customHeight="1" x14ac:dyDescent="0.3">
      <c r="A63" s="49" t="s">
        <v>22</v>
      </c>
      <c r="B63" s="49" t="s">
        <v>1</v>
      </c>
      <c r="C63" s="49" t="s">
        <v>1</v>
      </c>
      <c r="D63" s="49" t="s">
        <v>1</v>
      </c>
      <c r="E63" s="49" t="s">
        <v>1</v>
      </c>
      <c r="F63" s="49" t="s">
        <v>1</v>
      </c>
      <c r="G63" s="49" t="s">
        <v>1</v>
      </c>
      <c r="H63" s="49" t="s">
        <v>1</v>
      </c>
      <c r="I63" s="49" t="s">
        <v>1</v>
      </c>
      <c r="J63" s="49" t="s">
        <v>1</v>
      </c>
      <c r="K63" s="49" t="s">
        <v>1</v>
      </c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1:24" ht="13.5" customHeight="1" x14ac:dyDescent="0.3">
      <c r="A64" s="49" t="s">
        <v>37</v>
      </c>
      <c r="B64" s="49" t="s">
        <v>1</v>
      </c>
      <c r="C64" s="49" t="s">
        <v>1</v>
      </c>
      <c r="D64" s="49" t="s">
        <v>1</v>
      </c>
      <c r="E64" s="49" t="s">
        <v>1</v>
      </c>
      <c r="F64" s="49" t="s">
        <v>1</v>
      </c>
      <c r="G64" s="49" t="s">
        <v>1</v>
      </c>
      <c r="H64" s="49" t="s">
        <v>1</v>
      </c>
      <c r="I64" s="49" t="s">
        <v>1</v>
      </c>
      <c r="J64" s="49" t="s">
        <v>1</v>
      </c>
      <c r="K64" s="49" t="s">
        <v>1</v>
      </c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</row>
  </sheetData>
  <mergeCells count="38">
    <mergeCell ref="A62:X62"/>
    <mergeCell ref="A63:X63"/>
    <mergeCell ref="A64:X64"/>
    <mergeCell ref="A57:X57"/>
    <mergeCell ref="A58:X58"/>
    <mergeCell ref="A59:X59"/>
    <mergeCell ref="A60:X60"/>
    <mergeCell ref="A61:X61"/>
    <mergeCell ref="A55:B55"/>
    <mergeCell ref="A56:B56"/>
    <mergeCell ref="A1:K1"/>
    <mergeCell ref="A2:B6"/>
    <mergeCell ref="C3:C5"/>
    <mergeCell ref="C2:K2"/>
    <mergeCell ref="D3:E5"/>
    <mergeCell ref="F3:G5"/>
    <mergeCell ref="H4:H5"/>
    <mergeCell ref="H3:K3"/>
    <mergeCell ref="I4:J4"/>
    <mergeCell ref="K4:K5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7:K7"/>
    <mergeCell ref="A38:K38"/>
    <mergeCell ref="A44:K44"/>
    <mergeCell ref="A39:B39"/>
    <mergeCell ref="A40:B40"/>
    <mergeCell ref="A41:B41"/>
    <mergeCell ref="A42:B42"/>
    <mergeCell ref="A43:B43"/>
  </mergeCells>
  <pageMargins left="0.7" right="0.7" top="0.75" bottom="0.75" header="0.3" footer="0.3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4"/>
  <sheetViews>
    <sheetView showGridLines="0" zoomScaleNormal="100" workbookViewId="0">
      <pane ySplit="5" topLeftCell="A21" activePane="bottomLeft" state="frozen"/>
      <selection pane="bottomLeft" sqref="A1:N1"/>
    </sheetView>
  </sheetViews>
  <sheetFormatPr baseColWidth="10" defaultRowHeight="15" outlineLevelCol="1" x14ac:dyDescent="0.25"/>
  <cols>
    <col min="1" max="2" width="14.7109375" customWidth="1"/>
    <col min="3" max="3" width="14.7109375" customWidth="1" outlineLevel="1"/>
    <col min="4" max="4" width="7.7109375" customWidth="1" outlineLevel="1"/>
    <col min="5" max="5" width="14.7109375" customWidth="1" outlineLevel="1"/>
    <col min="6" max="6" width="7.7109375" customWidth="1" outlineLevel="1"/>
    <col min="7" max="7" width="14.7109375" customWidth="1" outlineLevel="1"/>
    <col min="8" max="8" width="7.7109375" customWidth="1" outlineLevel="1"/>
  </cols>
  <sheetData>
    <row r="1" spans="1:21" ht="20.100000000000001" customHeight="1" x14ac:dyDescent="0.3">
      <c r="A1" s="46" t="s">
        <v>13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</row>
    <row r="2" spans="1:21" ht="20.100000000000001" customHeight="1" x14ac:dyDescent="0.3">
      <c r="A2" s="48" t="s">
        <v>2</v>
      </c>
      <c r="B2" s="48" t="s">
        <v>14</v>
      </c>
      <c r="C2" s="48" t="s">
        <v>1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0.100000000000001" customHeight="1" x14ac:dyDescent="0.3">
      <c r="A3" s="48" t="s">
        <v>1</v>
      </c>
      <c r="B3" s="48" t="s">
        <v>4</v>
      </c>
      <c r="C3" s="48" t="s">
        <v>5</v>
      </c>
      <c r="D3" s="48" t="s">
        <v>1</v>
      </c>
      <c r="E3" s="48" t="s">
        <v>1</v>
      </c>
      <c r="F3" s="48" t="s">
        <v>1</v>
      </c>
      <c r="G3" s="48" t="s">
        <v>1</v>
      </c>
      <c r="H3" s="48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0.100000000000001" customHeight="1" x14ac:dyDescent="0.3">
      <c r="A4" s="48" t="s">
        <v>1</v>
      </c>
      <c r="B4" s="48" t="s">
        <v>1</v>
      </c>
      <c r="C4" s="50" t="s">
        <v>351</v>
      </c>
      <c r="D4" s="50" t="s">
        <v>1</v>
      </c>
      <c r="E4" s="50" t="s">
        <v>352</v>
      </c>
      <c r="F4" s="50" t="s">
        <v>1</v>
      </c>
      <c r="G4" s="50" t="s">
        <v>8</v>
      </c>
      <c r="H4" s="50" t="s">
        <v>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0.100000000000001" customHeight="1" x14ac:dyDescent="0.3">
      <c r="A5" s="48" t="s">
        <v>1</v>
      </c>
      <c r="B5" s="14" t="s">
        <v>15</v>
      </c>
      <c r="C5" s="14" t="s">
        <v>15</v>
      </c>
      <c r="D5" s="14" t="s">
        <v>16</v>
      </c>
      <c r="E5" s="14" t="s">
        <v>15</v>
      </c>
      <c r="F5" s="14" t="s">
        <v>16</v>
      </c>
      <c r="G5" s="14" t="s">
        <v>15</v>
      </c>
      <c r="H5" s="14" t="s">
        <v>16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3.5" customHeight="1" x14ac:dyDescent="0.3">
      <c r="A6" s="8">
        <v>1983</v>
      </c>
      <c r="B6" s="15">
        <v>21809</v>
      </c>
      <c r="C6" s="15">
        <v>15369</v>
      </c>
      <c r="D6" s="16">
        <v>70.5</v>
      </c>
      <c r="E6" s="15">
        <v>2998</v>
      </c>
      <c r="F6" s="8">
        <v>13.7</v>
      </c>
      <c r="G6" s="15">
        <v>3442</v>
      </c>
      <c r="H6" s="16">
        <v>15.8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3.5" customHeight="1" x14ac:dyDescent="0.3">
      <c r="A7" s="8">
        <v>1985</v>
      </c>
      <c r="B7" s="15">
        <v>25629</v>
      </c>
      <c r="C7" s="15">
        <v>18515</v>
      </c>
      <c r="D7" s="16">
        <v>72.2</v>
      </c>
      <c r="E7" s="15">
        <v>3380</v>
      </c>
      <c r="F7" s="8">
        <v>13.2</v>
      </c>
      <c r="G7" s="15">
        <v>3734</v>
      </c>
      <c r="H7" s="16">
        <v>14.6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3.5" customHeight="1" x14ac:dyDescent="0.3">
      <c r="A8" s="8">
        <v>1987</v>
      </c>
      <c r="B8" s="15">
        <v>29212</v>
      </c>
      <c r="C8" s="15">
        <v>21131</v>
      </c>
      <c r="D8" s="16">
        <v>72.3</v>
      </c>
      <c r="E8" s="15">
        <v>3872</v>
      </c>
      <c r="F8" s="8">
        <v>13.3</v>
      </c>
      <c r="G8" s="15">
        <v>4209</v>
      </c>
      <c r="H8" s="16">
        <v>14.4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3.5" customHeight="1" x14ac:dyDescent="0.3">
      <c r="A9" s="8">
        <v>1989</v>
      </c>
      <c r="B9" s="15">
        <v>32578</v>
      </c>
      <c r="C9" s="15">
        <v>23563</v>
      </c>
      <c r="D9" s="16">
        <v>72.3</v>
      </c>
      <c r="E9" s="15">
        <v>4376</v>
      </c>
      <c r="F9" s="8">
        <v>13.4</v>
      </c>
      <c r="G9" s="15">
        <v>4639</v>
      </c>
      <c r="H9" s="16">
        <v>14.2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3.5" customHeight="1" x14ac:dyDescent="0.3">
      <c r="A10" s="8">
        <v>1991</v>
      </c>
      <c r="B10" s="15">
        <v>37849</v>
      </c>
      <c r="C10" s="15">
        <v>26246</v>
      </c>
      <c r="D10" s="16">
        <v>69.3</v>
      </c>
      <c r="E10" s="15">
        <v>5457</v>
      </c>
      <c r="F10" s="8">
        <v>14.4</v>
      </c>
      <c r="G10" s="15">
        <v>6145</v>
      </c>
      <c r="H10" s="16">
        <v>16.2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3.5" customHeight="1" x14ac:dyDescent="0.3">
      <c r="A11" s="8">
        <v>1993</v>
      </c>
      <c r="B11" s="15">
        <v>38624</v>
      </c>
      <c r="C11" s="15">
        <v>25933</v>
      </c>
      <c r="D11" s="16">
        <v>67.099999999999994</v>
      </c>
      <c r="E11" s="15">
        <v>5875</v>
      </c>
      <c r="F11" s="8">
        <v>15.2</v>
      </c>
      <c r="G11" s="15">
        <v>6816</v>
      </c>
      <c r="H11" s="16">
        <v>17.600000000000001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3.5" customHeight="1" x14ac:dyDescent="0.3">
      <c r="A12" s="8">
        <v>1995</v>
      </c>
      <c r="B12" s="15">
        <v>40454</v>
      </c>
      <c r="C12" s="15">
        <v>26817</v>
      </c>
      <c r="D12" s="16">
        <v>66.3</v>
      </c>
      <c r="E12" s="15">
        <v>6266</v>
      </c>
      <c r="F12" s="8">
        <v>15.5</v>
      </c>
      <c r="G12" s="15">
        <v>7371</v>
      </c>
      <c r="H12" s="16">
        <v>18.2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3.5" customHeight="1" x14ac:dyDescent="0.3">
      <c r="A13" s="8">
        <v>1997</v>
      </c>
      <c r="B13" s="15">
        <v>42915</v>
      </c>
      <c r="C13" s="15">
        <v>28909</v>
      </c>
      <c r="D13" s="16">
        <v>67.400000000000006</v>
      </c>
      <c r="E13" s="15">
        <v>6272</v>
      </c>
      <c r="F13" s="8">
        <v>14.6</v>
      </c>
      <c r="G13" s="15">
        <v>7734</v>
      </c>
      <c r="H13" s="16">
        <v>18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3.5" customHeight="1" x14ac:dyDescent="0.3">
      <c r="A14" s="8">
        <v>1999</v>
      </c>
      <c r="B14" s="15">
        <v>48352</v>
      </c>
      <c r="C14" s="15">
        <v>33622</v>
      </c>
      <c r="D14" s="16">
        <v>69.5</v>
      </c>
      <c r="E14" s="15">
        <v>6632</v>
      </c>
      <c r="F14" s="8">
        <v>13.7</v>
      </c>
      <c r="G14" s="15">
        <v>8098</v>
      </c>
      <c r="H14" s="16">
        <v>16.7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3.5" customHeight="1" x14ac:dyDescent="0.3">
      <c r="A15" s="8">
        <v>2000</v>
      </c>
      <c r="B15" s="15">
        <v>50825</v>
      </c>
      <c r="C15" s="15">
        <v>35600</v>
      </c>
      <c r="D15" s="16">
        <v>70</v>
      </c>
      <c r="E15" s="15">
        <v>6873</v>
      </c>
      <c r="F15" s="8">
        <v>13.5</v>
      </c>
      <c r="G15" s="15">
        <v>8352</v>
      </c>
      <c r="H15" s="16">
        <v>16.399999999999999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3.5" customHeight="1" x14ac:dyDescent="0.3">
      <c r="A16" s="8">
        <v>2001</v>
      </c>
      <c r="B16" s="15">
        <v>52236</v>
      </c>
      <c r="C16" s="15">
        <v>36332</v>
      </c>
      <c r="D16" s="16">
        <v>69.599999999999994</v>
      </c>
      <c r="E16" s="15">
        <v>7146</v>
      </c>
      <c r="F16" s="8">
        <v>13.7</v>
      </c>
      <c r="G16" s="15">
        <v>8758</v>
      </c>
      <c r="H16" s="16">
        <v>16.8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3.5" customHeight="1" x14ac:dyDescent="0.3">
      <c r="A17" s="8">
        <v>2002</v>
      </c>
      <c r="B17" s="15">
        <v>53551</v>
      </c>
      <c r="C17" s="15">
        <v>36950</v>
      </c>
      <c r="D17" s="16">
        <v>69</v>
      </c>
      <c r="E17" s="15">
        <v>7333</v>
      </c>
      <c r="F17" s="8">
        <v>13.7</v>
      </c>
      <c r="G17" s="15">
        <v>9268</v>
      </c>
      <c r="H17" s="16">
        <v>17.3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3.5" customHeight="1" x14ac:dyDescent="0.3">
      <c r="A18" s="8">
        <v>2003</v>
      </c>
      <c r="B18" s="15">
        <v>54728</v>
      </c>
      <c r="C18" s="15">
        <v>38029</v>
      </c>
      <c r="D18" s="16">
        <v>69.5</v>
      </c>
      <c r="E18" s="15">
        <v>7307</v>
      </c>
      <c r="F18" s="8">
        <v>13.4</v>
      </c>
      <c r="G18" s="15">
        <v>9391</v>
      </c>
      <c r="H18" s="16">
        <v>17.2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3.5" customHeight="1" x14ac:dyDescent="0.3">
      <c r="A19" s="8">
        <v>2004</v>
      </c>
      <c r="B19" s="15">
        <v>55097</v>
      </c>
      <c r="C19" s="15">
        <v>38363</v>
      </c>
      <c r="D19" s="16">
        <v>69.599999999999994</v>
      </c>
      <c r="E19" s="15">
        <v>7514</v>
      </c>
      <c r="F19" s="8">
        <v>13.6</v>
      </c>
      <c r="G19" s="15">
        <v>9219</v>
      </c>
      <c r="H19" s="16">
        <v>16.7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3.5" customHeight="1" x14ac:dyDescent="0.3">
      <c r="A20" s="8">
        <v>2005</v>
      </c>
      <c r="B20" s="15">
        <v>55879</v>
      </c>
      <c r="C20" s="15">
        <v>38651</v>
      </c>
      <c r="D20" s="16">
        <v>69.2</v>
      </c>
      <c r="E20" s="15">
        <v>7867</v>
      </c>
      <c r="F20" s="8">
        <v>14.1</v>
      </c>
      <c r="G20" s="15">
        <v>9361</v>
      </c>
      <c r="H20" s="16">
        <v>16.8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3.5" customHeight="1" x14ac:dyDescent="0.3">
      <c r="A21" s="8">
        <v>2006</v>
      </c>
      <c r="B21" s="15">
        <v>58967</v>
      </c>
      <c r="C21" s="15">
        <v>41148</v>
      </c>
      <c r="D21" s="16">
        <v>69.8</v>
      </c>
      <c r="E21" s="15">
        <v>8156</v>
      </c>
      <c r="F21" s="8">
        <v>13.8</v>
      </c>
      <c r="G21" s="15">
        <v>9663</v>
      </c>
      <c r="H21" s="16">
        <v>16.399999999999999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3.5" customHeight="1" x14ac:dyDescent="0.3">
      <c r="A22" s="8">
        <v>2007</v>
      </c>
      <c r="B22" s="15">
        <v>61502</v>
      </c>
      <c r="C22" s="15">
        <v>43035</v>
      </c>
      <c r="D22" s="16">
        <v>70</v>
      </c>
      <c r="E22" s="15">
        <v>8540</v>
      </c>
      <c r="F22" s="8">
        <v>13.9</v>
      </c>
      <c r="G22" s="15">
        <v>9927</v>
      </c>
      <c r="H22" s="16">
        <v>16.100000000000001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3.5" customHeight="1" x14ac:dyDescent="0.3">
      <c r="A23" s="8">
        <v>2008</v>
      </c>
      <c r="B23" s="15">
        <v>66594</v>
      </c>
      <c r="C23" s="15">
        <v>46073</v>
      </c>
      <c r="D23" s="16">
        <v>69.2</v>
      </c>
      <c r="E23" s="15">
        <v>9346</v>
      </c>
      <c r="F23" s="8">
        <v>14</v>
      </c>
      <c r="G23" s="15">
        <v>11175</v>
      </c>
      <c r="H23" s="16">
        <v>16.8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3.5" customHeight="1" x14ac:dyDescent="0.3">
      <c r="A24" s="8">
        <v>2009</v>
      </c>
      <c r="B24" s="15">
        <v>67078</v>
      </c>
      <c r="C24" s="15">
        <v>45275</v>
      </c>
      <c r="D24" s="16">
        <v>67.5</v>
      </c>
      <c r="E24" s="15">
        <v>9932</v>
      </c>
      <c r="F24" s="8">
        <v>14.8</v>
      </c>
      <c r="G24" s="15">
        <v>11871</v>
      </c>
      <c r="H24" s="16">
        <v>17.7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3.5" customHeight="1" x14ac:dyDescent="0.3">
      <c r="A25" s="8">
        <v>2010</v>
      </c>
      <c r="B25" s="15">
        <v>70014</v>
      </c>
      <c r="C25" s="15">
        <v>46929</v>
      </c>
      <c r="D25" s="16">
        <v>67</v>
      </c>
      <c r="E25" s="15">
        <v>10354</v>
      </c>
      <c r="F25" s="8">
        <v>14.8</v>
      </c>
      <c r="G25" s="15">
        <v>12731</v>
      </c>
      <c r="H25" s="16">
        <v>18.2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3.5" customHeight="1" x14ac:dyDescent="0.3">
      <c r="A26" s="8">
        <v>2011</v>
      </c>
      <c r="B26" s="15">
        <v>75569</v>
      </c>
      <c r="C26" s="15">
        <v>51077</v>
      </c>
      <c r="D26" s="16">
        <v>67.599999999999994</v>
      </c>
      <c r="E26" s="15">
        <v>10974</v>
      </c>
      <c r="F26" s="8">
        <v>14.5</v>
      </c>
      <c r="G26" s="15">
        <v>13518</v>
      </c>
      <c r="H26" s="16">
        <v>17.899999999999999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3.5" customHeight="1" x14ac:dyDescent="0.3">
      <c r="A27" s="8">
        <v>2012</v>
      </c>
      <c r="B27" s="15">
        <v>79110</v>
      </c>
      <c r="C27" s="15">
        <v>53790</v>
      </c>
      <c r="D27" s="16">
        <v>68</v>
      </c>
      <c r="E27" s="15">
        <v>11341</v>
      </c>
      <c r="F27" s="8">
        <v>14.3</v>
      </c>
      <c r="G27" s="15">
        <v>13980</v>
      </c>
      <c r="H27" s="16">
        <v>17.7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3.5" customHeight="1" x14ac:dyDescent="0.3">
      <c r="A28" s="8">
        <v>2013</v>
      </c>
      <c r="B28" s="15">
        <v>79729</v>
      </c>
      <c r="C28" s="15">
        <v>53566</v>
      </c>
      <c r="D28" s="16">
        <v>67.2</v>
      </c>
      <c r="E28" s="15">
        <v>11862</v>
      </c>
      <c r="F28" s="8">
        <v>14.9</v>
      </c>
      <c r="G28" s="15">
        <v>14302</v>
      </c>
      <c r="H28" s="16">
        <v>17.899999999999999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3.5" customHeight="1" x14ac:dyDescent="0.3">
      <c r="A29" s="8">
        <v>2014</v>
      </c>
      <c r="B29" s="15">
        <v>84247</v>
      </c>
      <c r="C29" s="15">
        <v>56996</v>
      </c>
      <c r="D29" s="16">
        <v>67.7</v>
      </c>
      <c r="E29" s="15">
        <v>12320</v>
      </c>
      <c r="F29" s="8">
        <v>14.6</v>
      </c>
      <c r="G29" s="15">
        <v>14931</v>
      </c>
      <c r="H29" s="16">
        <v>17.7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3.5" customHeight="1" x14ac:dyDescent="0.3">
      <c r="A30" s="8">
        <v>2015</v>
      </c>
      <c r="B30" s="15">
        <v>88782</v>
      </c>
      <c r="C30" s="15">
        <v>60952</v>
      </c>
      <c r="D30" s="16">
        <v>68.7</v>
      </c>
      <c r="E30" s="15">
        <v>12486</v>
      </c>
      <c r="F30" s="8">
        <v>14.1</v>
      </c>
      <c r="G30" s="15">
        <v>15344</v>
      </c>
      <c r="H30" s="16">
        <v>17.3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3.5" customHeight="1" x14ac:dyDescent="0.3">
      <c r="A31" s="8">
        <v>2016</v>
      </c>
      <c r="B31" s="15">
        <v>92174</v>
      </c>
      <c r="C31" s="15">
        <v>62826</v>
      </c>
      <c r="D31" s="16">
        <v>68.2</v>
      </c>
      <c r="E31" s="15">
        <v>12721</v>
      </c>
      <c r="F31" s="8">
        <v>13.8</v>
      </c>
      <c r="G31" s="15">
        <v>16627</v>
      </c>
      <c r="H31" s="16">
        <v>18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3.5" customHeight="1" x14ac:dyDescent="0.3">
      <c r="A32" s="8">
        <v>2017</v>
      </c>
      <c r="B32" s="15">
        <v>99554</v>
      </c>
      <c r="C32" s="15">
        <v>68787</v>
      </c>
      <c r="D32" s="16">
        <v>69.099999999999994</v>
      </c>
      <c r="E32" s="15">
        <v>13484</v>
      </c>
      <c r="F32" s="8">
        <v>13.5</v>
      </c>
      <c r="G32" s="15">
        <v>17282</v>
      </c>
      <c r="H32" s="16">
        <v>17.399999999999999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3.5" customHeight="1" x14ac:dyDescent="0.3">
      <c r="A33" s="8">
        <v>2018</v>
      </c>
      <c r="B33" s="15">
        <v>104669</v>
      </c>
      <c r="C33" s="15">
        <v>72101</v>
      </c>
      <c r="D33" s="16">
        <v>68.900000000000006</v>
      </c>
      <c r="E33" s="15">
        <v>14168</v>
      </c>
      <c r="F33" s="8">
        <v>13.5</v>
      </c>
      <c r="G33" s="15">
        <v>18400</v>
      </c>
      <c r="H33" s="16">
        <v>17.600000000000001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0.100000000000001" customHeight="1" x14ac:dyDescent="0.3">
      <c r="A34" s="10">
        <v>2019</v>
      </c>
      <c r="B34" s="17">
        <v>110025</v>
      </c>
      <c r="C34" s="17">
        <v>75830</v>
      </c>
      <c r="D34" s="18">
        <v>68.900000000000006</v>
      </c>
      <c r="E34" s="17">
        <v>15022</v>
      </c>
      <c r="F34" s="10">
        <v>13.7</v>
      </c>
      <c r="G34" s="17">
        <v>19173</v>
      </c>
      <c r="H34" s="18">
        <v>17.399999999999999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4.5" customHeight="1" x14ac:dyDescent="0.3">
      <c r="A35" s="12" t="s">
        <v>1</v>
      </c>
      <c r="B35" s="12" t="s">
        <v>1</v>
      </c>
      <c r="C35" s="12" t="s">
        <v>1</v>
      </c>
      <c r="D35" s="12" t="s">
        <v>1</v>
      </c>
      <c r="E35" s="12" t="s">
        <v>1</v>
      </c>
      <c r="F35" s="12" t="s">
        <v>1</v>
      </c>
      <c r="G35" s="12" t="s">
        <v>1</v>
      </c>
      <c r="H35" s="12" t="s">
        <v>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4.5" customHeight="1" x14ac:dyDescent="0.3">
      <c r="A36" s="47" t="s">
        <v>1</v>
      </c>
      <c r="B36" s="47" t="s">
        <v>1</v>
      </c>
      <c r="C36" s="47" t="s">
        <v>1</v>
      </c>
      <c r="D36" s="47" t="s">
        <v>1</v>
      </c>
      <c r="E36" s="47" t="s">
        <v>1</v>
      </c>
      <c r="F36" s="47" t="s">
        <v>1</v>
      </c>
      <c r="G36" s="47" t="s">
        <v>1</v>
      </c>
      <c r="H36" s="47" t="s">
        <v>1</v>
      </c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ht="13.5" customHeight="1" x14ac:dyDescent="0.3">
      <c r="A37" s="49" t="s">
        <v>9</v>
      </c>
      <c r="B37" s="49" t="s">
        <v>1</v>
      </c>
      <c r="C37" s="49" t="s">
        <v>1</v>
      </c>
      <c r="D37" s="49" t="s">
        <v>1</v>
      </c>
      <c r="E37" s="49" t="s">
        <v>1</v>
      </c>
      <c r="F37" s="49" t="s">
        <v>1</v>
      </c>
      <c r="G37" s="49" t="s">
        <v>1</v>
      </c>
      <c r="H37" s="49" t="s">
        <v>1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</row>
    <row r="38" spans="1:21" ht="13.5" customHeight="1" x14ac:dyDescent="0.3">
      <c r="A38" s="49" t="s">
        <v>17</v>
      </c>
      <c r="B38" s="49" t="s">
        <v>1</v>
      </c>
      <c r="C38" s="49" t="s">
        <v>1</v>
      </c>
      <c r="D38" s="49" t="s">
        <v>1</v>
      </c>
      <c r="E38" s="49" t="s">
        <v>1</v>
      </c>
      <c r="F38" s="49" t="s">
        <v>1</v>
      </c>
      <c r="G38" s="49" t="s">
        <v>1</v>
      </c>
      <c r="H38" s="49" t="s">
        <v>1</v>
      </c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1:21" ht="13.5" customHeight="1" x14ac:dyDescent="0.3">
      <c r="A39" s="49" t="s">
        <v>18</v>
      </c>
      <c r="B39" s="49" t="s">
        <v>1</v>
      </c>
      <c r="C39" s="49" t="s">
        <v>1</v>
      </c>
      <c r="D39" s="49" t="s">
        <v>1</v>
      </c>
      <c r="E39" s="49" t="s">
        <v>1</v>
      </c>
      <c r="F39" s="49" t="s">
        <v>1</v>
      </c>
      <c r="G39" s="49" t="s">
        <v>1</v>
      </c>
      <c r="H39" s="49" t="s">
        <v>1</v>
      </c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 ht="13.5" customHeight="1" x14ac:dyDescent="0.3">
      <c r="A40" s="49" t="s">
        <v>19</v>
      </c>
      <c r="B40" s="49" t="s">
        <v>1</v>
      </c>
      <c r="C40" s="49" t="s">
        <v>1</v>
      </c>
      <c r="D40" s="49" t="s">
        <v>1</v>
      </c>
      <c r="E40" s="49" t="s">
        <v>1</v>
      </c>
      <c r="F40" s="49" t="s">
        <v>1</v>
      </c>
      <c r="G40" s="49" t="s">
        <v>1</v>
      </c>
      <c r="H40" s="49" t="s">
        <v>1</v>
      </c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1:21" ht="13.5" customHeight="1" x14ac:dyDescent="0.3">
      <c r="A41" s="49" t="s">
        <v>20</v>
      </c>
      <c r="B41" s="49" t="s">
        <v>1</v>
      </c>
      <c r="C41" s="49" t="s">
        <v>1</v>
      </c>
      <c r="D41" s="49" t="s">
        <v>1</v>
      </c>
      <c r="E41" s="49" t="s">
        <v>1</v>
      </c>
      <c r="F41" s="49" t="s">
        <v>1</v>
      </c>
      <c r="G41" s="49" t="s">
        <v>1</v>
      </c>
      <c r="H41" s="49" t="s">
        <v>1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 ht="13.5" customHeight="1" x14ac:dyDescent="0.3">
      <c r="A42" s="49" t="s">
        <v>21</v>
      </c>
      <c r="B42" s="49" t="s">
        <v>1</v>
      </c>
      <c r="C42" s="49" t="s">
        <v>1</v>
      </c>
      <c r="D42" s="49" t="s">
        <v>1</v>
      </c>
      <c r="E42" s="49" t="s">
        <v>1</v>
      </c>
      <c r="F42" s="49" t="s">
        <v>1</v>
      </c>
      <c r="G42" s="49" t="s">
        <v>1</v>
      </c>
      <c r="H42" s="49" t="s">
        <v>1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 ht="13.5" customHeight="1" x14ac:dyDescent="0.3">
      <c r="A43" s="49" t="s">
        <v>22</v>
      </c>
      <c r="B43" s="49" t="s">
        <v>1</v>
      </c>
      <c r="C43" s="49" t="s">
        <v>1</v>
      </c>
      <c r="D43" s="49" t="s">
        <v>1</v>
      </c>
      <c r="E43" s="49" t="s">
        <v>1</v>
      </c>
      <c r="F43" s="49" t="s">
        <v>1</v>
      </c>
      <c r="G43" s="49" t="s">
        <v>1</v>
      </c>
      <c r="H43" s="49" t="s">
        <v>1</v>
      </c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ht="13.5" customHeight="1" x14ac:dyDescent="0.3">
      <c r="A44" s="49" t="s">
        <v>12</v>
      </c>
      <c r="B44" s="49" t="s">
        <v>1</v>
      </c>
      <c r="C44" s="49" t="s">
        <v>1</v>
      </c>
      <c r="D44" s="49" t="s">
        <v>1</v>
      </c>
      <c r="E44" s="49" t="s">
        <v>1</v>
      </c>
      <c r="F44" s="49" t="s">
        <v>1</v>
      </c>
      <c r="G44" s="49" t="s">
        <v>1</v>
      </c>
      <c r="H44" s="49" t="s">
        <v>1</v>
      </c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</sheetData>
  <mergeCells count="17">
    <mergeCell ref="A41:U41"/>
    <mergeCell ref="A42:U42"/>
    <mergeCell ref="A43:U43"/>
    <mergeCell ref="A44:U44"/>
    <mergeCell ref="A36:U36"/>
    <mergeCell ref="A37:U37"/>
    <mergeCell ref="A38:U38"/>
    <mergeCell ref="A39:U39"/>
    <mergeCell ref="A40:U40"/>
    <mergeCell ref="A1:N1"/>
    <mergeCell ref="A2:A5"/>
    <mergeCell ref="B2:H2"/>
    <mergeCell ref="B3:B4"/>
    <mergeCell ref="C3:H3"/>
    <mergeCell ref="C4:D4"/>
    <mergeCell ref="E4:F4"/>
    <mergeCell ref="G4:H4"/>
  </mergeCells>
  <pageMargins left="0.7" right="0.7" top="0.75" bottom="0.75" header="0.3" footer="0.3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6"/>
  <sheetViews>
    <sheetView showGridLines="0" zoomScaleNormal="100" workbookViewId="0">
      <pane ySplit="5" topLeftCell="A6" activePane="bottomLeft" state="frozen"/>
      <selection pane="bottomLeft" sqref="A1:P1"/>
    </sheetView>
  </sheetViews>
  <sheetFormatPr baseColWidth="10" defaultRowHeight="15" outlineLevelCol="1" x14ac:dyDescent="0.25"/>
  <cols>
    <col min="1" max="2" width="14.7109375" customWidth="1"/>
    <col min="3" max="3" width="14.7109375" customWidth="1" outlineLevel="1"/>
    <col min="4" max="4" width="7.7109375" customWidth="1" outlineLevel="1"/>
    <col min="5" max="5" width="14.7109375" customWidth="1" outlineLevel="1"/>
    <col min="6" max="6" width="7.7109375" customWidth="1" outlineLevel="1"/>
    <col min="7" max="7" width="14.7109375" customWidth="1" outlineLevel="1"/>
    <col min="8" max="8" width="7.7109375" customWidth="1" outlineLevel="1"/>
    <col min="9" max="9" width="14.7109375" customWidth="1" outlineLevel="1"/>
    <col min="10" max="10" width="7.7109375" customWidth="1" outlineLevel="1"/>
  </cols>
  <sheetData>
    <row r="1" spans="1:23" ht="20.100000000000001" customHeight="1" x14ac:dyDescent="0.3">
      <c r="A1" s="46" t="s">
        <v>23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7"/>
      <c r="L1" s="47"/>
      <c r="M1" s="47"/>
      <c r="N1" s="47"/>
      <c r="O1" s="47"/>
      <c r="P1" s="47"/>
      <c r="Q1" s="5"/>
      <c r="R1" s="5"/>
      <c r="S1" s="5"/>
      <c r="T1" s="5"/>
      <c r="U1" s="5"/>
      <c r="V1" s="5"/>
      <c r="W1" s="5"/>
    </row>
    <row r="2" spans="1:23" ht="20.100000000000001" customHeight="1" x14ac:dyDescent="0.3">
      <c r="A2" s="48" t="s">
        <v>2</v>
      </c>
      <c r="B2" s="48" t="s">
        <v>24</v>
      </c>
      <c r="C2" s="48" t="s">
        <v>1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0.100000000000001" customHeight="1" x14ac:dyDescent="0.3">
      <c r="A3" s="48" t="s">
        <v>1</v>
      </c>
      <c r="B3" s="48" t="s">
        <v>4</v>
      </c>
      <c r="C3" s="48" t="s">
        <v>25</v>
      </c>
      <c r="D3" s="48" t="s">
        <v>1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30.75" customHeight="1" x14ac:dyDescent="0.3">
      <c r="A4" s="48" t="s">
        <v>1</v>
      </c>
      <c r="B4" s="48" t="s">
        <v>1</v>
      </c>
      <c r="C4" s="50" t="s">
        <v>351</v>
      </c>
      <c r="D4" s="50" t="s">
        <v>1</v>
      </c>
      <c r="E4" s="50" t="s">
        <v>352</v>
      </c>
      <c r="F4" s="50" t="s">
        <v>1</v>
      </c>
      <c r="G4" s="50" t="s">
        <v>26</v>
      </c>
      <c r="H4" s="50" t="s">
        <v>1</v>
      </c>
      <c r="I4" s="50" t="s">
        <v>27</v>
      </c>
      <c r="J4" s="50" t="s">
        <v>1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0.100000000000001" customHeight="1" x14ac:dyDescent="0.3">
      <c r="A5" s="48" t="s">
        <v>1</v>
      </c>
      <c r="B5" s="14" t="s">
        <v>15</v>
      </c>
      <c r="C5" s="14" t="s">
        <v>15</v>
      </c>
      <c r="D5" s="14" t="s">
        <v>16</v>
      </c>
      <c r="E5" s="14" t="s">
        <v>15</v>
      </c>
      <c r="F5" s="14" t="s">
        <v>16</v>
      </c>
      <c r="G5" s="14" t="s">
        <v>15</v>
      </c>
      <c r="H5" s="14" t="s">
        <v>16</v>
      </c>
      <c r="I5" s="14" t="s">
        <v>15</v>
      </c>
      <c r="J5" s="14" t="s">
        <v>16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3.5" customHeight="1" x14ac:dyDescent="0.3">
      <c r="A6" s="8">
        <v>1995</v>
      </c>
      <c r="B6" s="15">
        <v>40454</v>
      </c>
      <c r="C6" s="15">
        <v>24289</v>
      </c>
      <c r="D6" s="16">
        <v>60</v>
      </c>
      <c r="E6" s="15">
        <v>15326</v>
      </c>
      <c r="F6" s="16">
        <v>37.9</v>
      </c>
      <c r="G6" s="8">
        <v>104</v>
      </c>
      <c r="H6" s="16">
        <v>0.3</v>
      </c>
      <c r="I6" s="8">
        <v>741</v>
      </c>
      <c r="J6" s="16">
        <v>1.8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3.5" customHeight="1" x14ac:dyDescent="0.3">
      <c r="A7" s="8">
        <v>1997</v>
      </c>
      <c r="B7" s="15">
        <v>42915</v>
      </c>
      <c r="C7" s="15">
        <v>26285</v>
      </c>
      <c r="D7" s="16">
        <v>61.3</v>
      </c>
      <c r="E7" s="15">
        <v>15400</v>
      </c>
      <c r="F7" s="16">
        <v>35.9</v>
      </c>
      <c r="G7" s="8">
        <v>141</v>
      </c>
      <c r="H7" s="16">
        <v>0.3</v>
      </c>
      <c r="I7" s="15">
        <v>1032</v>
      </c>
      <c r="J7" s="16">
        <v>2.4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3.5" customHeight="1" x14ac:dyDescent="0.3">
      <c r="A8" s="8">
        <v>1999</v>
      </c>
      <c r="B8" s="15">
        <v>48352</v>
      </c>
      <c r="C8" s="15">
        <v>31530</v>
      </c>
      <c r="D8" s="16">
        <v>65.400000000000006</v>
      </c>
      <c r="E8" s="15">
        <v>15460</v>
      </c>
      <c r="F8" s="16">
        <v>32.1</v>
      </c>
      <c r="G8" s="8">
        <v>205</v>
      </c>
      <c r="H8" s="16">
        <v>0.4</v>
      </c>
      <c r="I8" s="8">
        <v>997</v>
      </c>
      <c r="J8" s="16">
        <v>2.1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3.5" customHeight="1" x14ac:dyDescent="0.3">
      <c r="A9" s="8">
        <v>2001</v>
      </c>
      <c r="B9" s="15">
        <v>52236</v>
      </c>
      <c r="C9" s="15">
        <v>34144</v>
      </c>
      <c r="D9" s="16">
        <v>65.7</v>
      </c>
      <c r="E9" s="15">
        <v>16352</v>
      </c>
      <c r="F9" s="16">
        <v>31.4</v>
      </c>
      <c r="G9" s="8">
        <v>222</v>
      </c>
      <c r="H9" s="16">
        <v>0.4</v>
      </c>
      <c r="I9" s="15">
        <v>1285</v>
      </c>
      <c r="J9" s="16">
        <v>2.5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3.5" customHeight="1" x14ac:dyDescent="0.3">
      <c r="A10" s="8">
        <v>2003</v>
      </c>
      <c r="B10" s="15">
        <v>54728</v>
      </c>
      <c r="C10" s="15">
        <v>36138</v>
      </c>
      <c r="D10" s="16">
        <v>66.3</v>
      </c>
      <c r="E10" s="15">
        <v>16997</v>
      </c>
      <c r="F10" s="16">
        <v>31.2</v>
      </c>
      <c r="G10" s="8">
        <v>176</v>
      </c>
      <c r="H10" s="16">
        <v>0.3</v>
      </c>
      <c r="I10" s="15">
        <v>1228</v>
      </c>
      <c r="J10" s="16">
        <v>2.2999999999999998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3.5" customHeight="1" x14ac:dyDescent="0.3">
      <c r="A11" s="8">
        <v>2004</v>
      </c>
      <c r="B11" s="15">
        <v>55097</v>
      </c>
      <c r="C11" s="15">
        <v>36586</v>
      </c>
      <c r="D11" s="16">
        <v>66.599999999999994</v>
      </c>
      <c r="E11" s="15">
        <v>16778</v>
      </c>
      <c r="F11" s="16">
        <v>30.5</v>
      </c>
      <c r="G11" s="8">
        <v>208</v>
      </c>
      <c r="H11" s="16">
        <v>0.4</v>
      </c>
      <c r="I11" s="15">
        <v>1394</v>
      </c>
      <c r="J11" s="16">
        <v>2.5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3.5" customHeight="1" x14ac:dyDescent="0.3">
      <c r="A12" s="8">
        <v>2005</v>
      </c>
      <c r="B12" s="15">
        <v>55879</v>
      </c>
      <c r="C12" s="15">
        <v>37666</v>
      </c>
      <c r="D12" s="16">
        <v>67.599999999999994</v>
      </c>
      <c r="E12" s="15">
        <v>15821</v>
      </c>
      <c r="F12" s="16">
        <v>28.4</v>
      </c>
      <c r="G12" s="8">
        <v>164</v>
      </c>
      <c r="H12" s="16">
        <v>0.3</v>
      </c>
      <c r="I12" s="15">
        <v>2089</v>
      </c>
      <c r="J12" s="16">
        <v>3.7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3.5" customHeight="1" x14ac:dyDescent="0.3">
      <c r="A13" s="8">
        <v>2006</v>
      </c>
      <c r="B13" s="15">
        <v>58967</v>
      </c>
      <c r="C13" s="15">
        <v>40143</v>
      </c>
      <c r="D13" s="16">
        <v>68.3</v>
      </c>
      <c r="E13" s="15">
        <v>16179</v>
      </c>
      <c r="F13" s="16">
        <v>27.5</v>
      </c>
      <c r="G13" s="8">
        <v>211</v>
      </c>
      <c r="H13" s="16">
        <v>0.4</v>
      </c>
      <c r="I13" s="15">
        <v>2246</v>
      </c>
      <c r="J13" s="16">
        <v>3.8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3.5" customHeight="1" x14ac:dyDescent="0.3">
      <c r="A14" s="8">
        <v>2007</v>
      </c>
      <c r="B14" s="15">
        <v>61502</v>
      </c>
      <c r="C14" s="15">
        <v>41882</v>
      </c>
      <c r="D14" s="16">
        <v>68.099999999999994</v>
      </c>
      <c r="E14" s="15">
        <v>16915</v>
      </c>
      <c r="F14" s="16">
        <v>27.5</v>
      </c>
      <c r="G14" s="8">
        <v>217</v>
      </c>
      <c r="H14" s="16">
        <v>0.4</v>
      </c>
      <c r="I14" s="15">
        <v>2468</v>
      </c>
      <c r="J14" s="16">
        <v>4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3.5" customHeight="1" x14ac:dyDescent="0.3">
      <c r="A15" s="8">
        <v>2008</v>
      </c>
      <c r="B15" s="15">
        <v>66594</v>
      </c>
      <c r="C15" s="15">
        <v>44758</v>
      </c>
      <c r="D15" s="16">
        <v>67.3</v>
      </c>
      <c r="E15" s="15">
        <v>18897</v>
      </c>
      <c r="F15" s="16">
        <v>28.4</v>
      </c>
      <c r="G15" s="8">
        <v>207</v>
      </c>
      <c r="H15" s="16">
        <v>0.3</v>
      </c>
      <c r="I15" s="15">
        <v>2670</v>
      </c>
      <c r="J15" s="16">
        <v>4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3.5" customHeight="1" x14ac:dyDescent="0.3">
      <c r="A16" s="8">
        <v>2009</v>
      </c>
      <c r="B16" s="15">
        <v>67078</v>
      </c>
      <c r="C16" s="15">
        <v>44315</v>
      </c>
      <c r="D16" s="16">
        <v>66.099999999999994</v>
      </c>
      <c r="E16" s="15">
        <v>19947</v>
      </c>
      <c r="F16" s="16">
        <v>29.8</v>
      </c>
      <c r="G16" s="8">
        <v>176</v>
      </c>
      <c r="H16" s="16">
        <v>0.3</v>
      </c>
      <c r="I16" s="15">
        <v>2577</v>
      </c>
      <c r="J16" s="16">
        <v>3.8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3.5" customHeight="1" x14ac:dyDescent="0.3">
      <c r="A17" s="8">
        <v>2010</v>
      </c>
      <c r="B17" s="15">
        <v>70014</v>
      </c>
      <c r="C17" s="15">
        <v>45876</v>
      </c>
      <c r="D17" s="16">
        <v>65.599999999999994</v>
      </c>
      <c r="E17" s="15">
        <v>21191</v>
      </c>
      <c r="F17" s="16">
        <v>30.3</v>
      </c>
      <c r="G17" s="8">
        <v>164</v>
      </c>
      <c r="H17" s="16">
        <v>0.2</v>
      </c>
      <c r="I17" s="15">
        <v>2717</v>
      </c>
      <c r="J17" s="16">
        <v>3.9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3.5" customHeight="1" x14ac:dyDescent="0.3">
      <c r="A18" s="8">
        <v>2011</v>
      </c>
      <c r="B18" s="15">
        <v>75569</v>
      </c>
      <c r="C18" s="15">
        <v>49554</v>
      </c>
      <c r="D18" s="16">
        <v>65.599999999999994</v>
      </c>
      <c r="E18" s="15">
        <v>22525</v>
      </c>
      <c r="F18" s="16">
        <v>29.8</v>
      </c>
      <c r="G18" s="8">
        <v>264</v>
      </c>
      <c r="H18" s="16">
        <v>0.3</v>
      </c>
      <c r="I18" s="15">
        <v>3158</v>
      </c>
      <c r="J18" s="16">
        <v>4.2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3.5" customHeight="1" x14ac:dyDescent="0.3">
      <c r="A19" s="8">
        <v>2012</v>
      </c>
      <c r="B19" s="15">
        <v>79110</v>
      </c>
      <c r="C19" s="15">
        <v>52272</v>
      </c>
      <c r="D19" s="16">
        <v>66.099999999999994</v>
      </c>
      <c r="E19" s="15">
        <v>23111</v>
      </c>
      <c r="F19" s="16">
        <v>29.2</v>
      </c>
      <c r="G19" s="8">
        <v>307</v>
      </c>
      <c r="H19" s="16">
        <v>0.4</v>
      </c>
      <c r="I19" s="15">
        <v>3420</v>
      </c>
      <c r="J19" s="16">
        <v>4.3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3.5" customHeight="1" x14ac:dyDescent="0.3">
      <c r="A20" s="8">
        <v>2013</v>
      </c>
      <c r="B20" s="15">
        <v>79729</v>
      </c>
      <c r="C20" s="15">
        <v>52176</v>
      </c>
      <c r="D20" s="16">
        <v>65.400000000000006</v>
      </c>
      <c r="E20" s="15">
        <v>23198</v>
      </c>
      <c r="F20" s="16">
        <v>29.1</v>
      </c>
      <c r="G20" s="8">
        <v>246</v>
      </c>
      <c r="H20" s="16">
        <v>0.3</v>
      </c>
      <c r="I20" s="15">
        <v>4110</v>
      </c>
      <c r="J20" s="16">
        <v>5.2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3.5" customHeight="1" x14ac:dyDescent="0.3">
      <c r="A21" s="8">
        <v>2014</v>
      </c>
      <c r="B21" s="15">
        <v>84247</v>
      </c>
      <c r="C21" s="15">
        <v>55589</v>
      </c>
      <c r="D21" s="16">
        <v>66</v>
      </c>
      <c r="E21" s="15">
        <v>24184</v>
      </c>
      <c r="F21" s="16">
        <v>28.7</v>
      </c>
      <c r="G21" s="8">
        <v>263</v>
      </c>
      <c r="H21" s="16">
        <v>0.3</v>
      </c>
      <c r="I21" s="15">
        <v>4211</v>
      </c>
      <c r="J21" s="16">
        <v>5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3.5" customHeight="1" x14ac:dyDescent="0.3">
      <c r="A22" s="8">
        <v>2015</v>
      </c>
      <c r="B22" s="15">
        <v>88782</v>
      </c>
      <c r="C22" s="15">
        <v>58239</v>
      </c>
      <c r="D22" s="16">
        <v>65.599999999999994</v>
      </c>
      <c r="E22" s="15">
        <v>24762</v>
      </c>
      <c r="F22" s="16">
        <v>27.9</v>
      </c>
      <c r="G22" s="8">
        <v>319</v>
      </c>
      <c r="H22" s="16">
        <v>0.4</v>
      </c>
      <c r="I22" s="15">
        <v>5462</v>
      </c>
      <c r="J22" s="16">
        <v>6.2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3.5" customHeight="1" x14ac:dyDescent="0.3">
      <c r="A23" s="8">
        <v>2016</v>
      </c>
      <c r="B23" s="15">
        <v>92174</v>
      </c>
      <c r="C23" s="15">
        <v>60116</v>
      </c>
      <c r="D23" s="16">
        <v>65.2</v>
      </c>
      <c r="E23" s="15">
        <v>26267</v>
      </c>
      <c r="F23" s="16">
        <v>28.5</v>
      </c>
      <c r="G23" s="8">
        <v>332</v>
      </c>
      <c r="H23" s="16">
        <v>0.4</v>
      </c>
      <c r="I23" s="15">
        <v>5458</v>
      </c>
      <c r="J23" s="16">
        <v>5.9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3.5" customHeight="1" x14ac:dyDescent="0.3">
      <c r="A24" s="8">
        <v>2017</v>
      </c>
      <c r="B24" s="15">
        <v>99554</v>
      </c>
      <c r="C24" s="15">
        <v>65884</v>
      </c>
      <c r="D24" s="16">
        <v>66.2</v>
      </c>
      <c r="E24" s="15">
        <v>27596</v>
      </c>
      <c r="F24" s="16">
        <v>27.7</v>
      </c>
      <c r="G24" s="8">
        <v>344</v>
      </c>
      <c r="H24" s="16">
        <v>0.3</v>
      </c>
      <c r="I24" s="15">
        <v>5729</v>
      </c>
      <c r="J24" s="16">
        <v>5.8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3.5" customHeight="1" x14ac:dyDescent="0.3">
      <c r="A25" s="8">
        <v>2018</v>
      </c>
      <c r="B25" s="15">
        <v>104669</v>
      </c>
      <c r="C25" s="15">
        <v>69082</v>
      </c>
      <c r="D25" s="16">
        <v>66.099999999999994</v>
      </c>
      <c r="E25" s="15">
        <v>29098</v>
      </c>
      <c r="F25" s="16">
        <v>27.8</v>
      </c>
      <c r="G25" s="8">
        <v>314</v>
      </c>
      <c r="H25" s="16">
        <v>0.3</v>
      </c>
      <c r="I25" s="15">
        <v>6071</v>
      </c>
      <c r="J25" s="16">
        <v>5.8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20.100000000000001" customHeight="1" x14ac:dyDescent="0.3">
      <c r="A26" s="10">
        <v>2019</v>
      </c>
      <c r="B26" s="17">
        <v>110025</v>
      </c>
      <c r="C26" s="17">
        <v>70919</v>
      </c>
      <c r="D26" s="18">
        <v>64.5</v>
      </c>
      <c r="E26" s="17">
        <v>30593</v>
      </c>
      <c r="F26" s="18">
        <v>27.8</v>
      </c>
      <c r="G26" s="10">
        <v>396</v>
      </c>
      <c r="H26" s="18">
        <v>0.4</v>
      </c>
      <c r="I26" s="17">
        <v>8118</v>
      </c>
      <c r="J26" s="18">
        <v>7.4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4.5" customHeight="1" x14ac:dyDescent="0.3">
      <c r="A27" s="12" t="s">
        <v>1</v>
      </c>
      <c r="B27" s="12" t="s">
        <v>1</v>
      </c>
      <c r="C27" s="12" t="s">
        <v>1</v>
      </c>
      <c r="D27" s="12" t="s">
        <v>1</v>
      </c>
      <c r="E27" s="12" t="s">
        <v>1</v>
      </c>
      <c r="F27" s="12" t="s">
        <v>1</v>
      </c>
      <c r="G27" s="12" t="s">
        <v>1</v>
      </c>
      <c r="H27" s="12" t="s">
        <v>1</v>
      </c>
      <c r="I27" s="12" t="s">
        <v>1</v>
      </c>
      <c r="J27" s="12" t="s">
        <v>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4.5" customHeight="1" x14ac:dyDescent="0.3">
      <c r="A28" s="47" t="s">
        <v>1</v>
      </c>
      <c r="B28" s="47" t="s">
        <v>1</v>
      </c>
      <c r="C28" s="47" t="s">
        <v>1</v>
      </c>
      <c r="D28" s="47" t="s">
        <v>1</v>
      </c>
      <c r="E28" s="47" t="s">
        <v>1</v>
      </c>
      <c r="F28" s="47" t="s">
        <v>1</v>
      </c>
      <c r="G28" s="47" t="s">
        <v>1</v>
      </c>
      <c r="H28" s="47" t="s">
        <v>1</v>
      </c>
      <c r="I28" s="47" t="s">
        <v>1</v>
      </c>
      <c r="J28" s="47" t="s">
        <v>1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pans="1:23" ht="13.5" customHeight="1" x14ac:dyDescent="0.3">
      <c r="A29" s="49" t="s">
        <v>9</v>
      </c>
      <c r="B29" s="49" t="s">
        <v>1</v>
      </c>
      <c r="C29" s="49" t="s">
        <v>1</v>
      </c>
      <c r="D29" s="49" t="s">
        <v>1</v>
      </c>
      <c r="E29" s="49" t="s">
        <v>1</v>
      </c>
      <c r="F29" s="49" t="s">
        <v>1</v>
      </c>
      <c r="G29" s="49" t="s">
        <v>1</v>
      </c>
      <c r="H29" s="49" t="s">
        <v>1</v>
      </c>
      <c r="I29" s="49" t="s">
        <v>1</v>
      </c>
      <c r="J29" s="49" t="s">
        <v>1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</row>
    <row r="30" spans="1:23" ht="13.5" customHeight="1" x14ac:dyDescent="0.3">
      <c r="A30" s="49" t="s">
        <v>17</v>
      </c>
      <c r="B30" s="49" t="s">
        <v>1</v>
      </c>
      <c r="C30" s="49" t="s">
        <v>1</v>
      </c>
      <c r="D30" s="49" t="s">
        <v>1</v>
      </c>
      <c r="E30" s="49" t="s">
        <v>1</v>
      </c>
      <c r="F30" s="49" t="s">
        <v>1</v>
      </c>
      <c r="G30" s="49" t="s">
        <v>1</v>
      </c>
      <c r="H30" s="49" t="s">
        <v>1</v>
      </c>
      <c r="I30" s="49" t="s">
        <v>1</v>
      </c>
      <c r="J30" s="49" t="s">
        <v>1</v>
      </c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</row>
    <row r="31" spans="1:23" ht="13.5" customHeight="1" x14ac:dyDescent="0.3">
      <c r="A31" s="49" t="s">
        <v>18</v>
      </c>
      <c r="B31" s="49" t="s">
        <v>1</v>
      </c>
      <c r="C31" s="49" t="s">
        <v>1</v>
      </c>
      <c r="D31" s="49" t="s">
        <v>1</v>
      </c>
      <c r="E31" s="49" t="s">
        <v>1</v>
      </c>
      <c r="F31" s="49" t="s">
        <v>1</v>
      </c>
      <c r="G31" s="49" t="s">
        <v>1</v>
      </c>
      <c r="H31" s="49" t="s">
        <v>1</v>
      </c>
      <c r="I31" s="49" t="s">
        <v>1</v>
      </c>
      <c r="J31" s="49" t="s">
        <v>1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2" spans="1:23" ht="13.5" customHeight="1" x14ac:dyDescent="0.3">
      <c r="A32" s="49" t="s">
        <v>19</v>
      </c>
      <c r="B32" s="49" t="s">
        <v>1</v>
      </c>
      <c r="C32" s="49" t="s">
        <v>1</v>
      </c>
      <c r="D32" s="49" t="s">
        <v>1</v>
      </c>
      <c r="E32" s="49" t="s">
        <v>1</v>
      </c>
      <c r="F32" s="49" t="s">
        <v>1</v>
      </c>
      <c r="G32" s="49" t="s">
        <v>1</v>
      </c>
      <c r="H32" s="49" t="s">
        <v>1</v>
      </c>
      <c r="I32" s="49" t="s">
        <v>1</v>
      </c>
      <c r="J32" s="49" t="s">
        <v>1</v>
      </c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</row>
    <row r="33" spans="1:23" ht="13.5" customHeight="1" x14ac:dyDescent="0.3">
      <c r="A33" s="49" t="s">
        <v>20</v>
      </c>
      <c r="B33" s="49" t="s">
        <v>1</v>
      </c>
      <c r="C33" s="49" t="s">
        <v>1</v>
      </c>
      <c r="D33" s="49" t="s">
        <v>1</v>
      </c>
      <c r="E33" s="49" t="s">
        <v>1</v>
      </c>
      <c r="F33" s="49" t="s">
        <v>1</v>
      </c>
      <c r="G33" s="49" t="s">
        <v>1</v>
      </c>
      <c r="H33" s="49" t="s">
        <v>1</v>
      </c>
      <c r="I33" s="49" t="s">
        <v>1</v>
      </c>
      <c r="J33" s="49" t="s">
        <v>1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</row>
    <row r="34" spans="1:23" ht="13.5" customHeight="1" x14ac:dyDescent="0.3">
      <c r="A34" s="49" t="s">
        <v>21</v>
      </c>
      <c r="B34" s="49" t="s">
        <v>1</v>
      </c>
      <c r="C34" s="49" t="s">
        <v>1</v>
      </c>
      <c r="D34" s="49" t="s">
        <v>1</v>
      </c>
      <c r="E34" s="49" t="s">
        <v>1</v>
      </c>
      <c r="F34" s="49" t="s">
        <v>1</v>
      </c>
      <c r="G34" s="49" t="s">
        <v>1</v>
      </c>
      <c r="H34" s="49" t="s">
        <v>1</v>
      </c>
      <c r="I34" s="49" t="s">
        <v>1</v>
      </c>
      <c r="J34" s="49" t="s">
        <v>1</v>
      </c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</row>
    <row r="35" spans="1:23" ht="13.5" customHeight="1" x14ac:dyDescent="0.3">
      <c r="A35" s="49" t="s">
        <v>22</v>
      </c>
      <c r="B35" s="49" t="s">
        <v>1</v>
      </c>
      <c r="C35" s="49" t="s">
        <v>1</v>
      </c>
      <c r="D35" s="49" t="s">
        <v>1</v>
      </c>
      <c r="E35" s="49" t="s">
        <v>1</v>
      </c>
      <c r="F35" s="49" t="s">
        <v>1</v>
      </c>
      <c r="G35" s="49" t="s">
        <v>1</v>
      </c>
      <c r="H35" s="49" t="s">
        <v>1</v>
      </c>
      <c r="I35" s="49" t="s">
        <v>1</v>
      </c>
      <c r="J35" s="49" t="s">
        <v>1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</row>
    <row r="36" spans="1:23" ht="13.5" customHeight="1" x14ac:dyDescent="0.3">
      <c r="A36" s="49" t="s">
        <v>12</v>
      </c>
      <c r="B36" s="49" t="s">
        <v>1</v>
      </c>
      <c r="C36" s="49" t="s">
        <v>1</v>
      </c>
      <c r="D36" s="49" t="s">
        <v>1</v>
      </c>
      <c r="E36" s="49" t="s">
        <v>1</v>
      </c>
      <c r="F36" s="49" t="s">
        <v>1</v>
      </c>
      <c r="G36" s="49" t="s">
        <v>1</v>
      </c>
      <c r="H36" s="49" t="s">
        <v>1</v>
      </c>
      <c r="I36" s="49" t="s">
        <v>1</v>
      </c>
      <c r="J36" s="49" t="s">
        <v>1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</row>
  </sheetData>
  <mergeCells count="18">
    <mergeCell ref="A33:W33"/>
    <mergeCell ref="A34:W34"/>
    <mergeCell ref="A35:W35"/>
    <mergeCell ref="A36:W36"/>
    <mergeCell ref="A28:W28"/>
    <mergeCell ref="A29:W29"/>
    <mergeCell ref="A30:W30"/>
    <mergeCell ref="A31:W31"/>
    <mergeCell ref="A32:W32"/>
    <mergeCell ref="A1:P1"/>
    <mergeCell ref="A2:A5"/>
    <mergeCell ref="B2:J2"/>
    <mergeCell ref="B3:B4"/>
    <mergeCell ref="C3:J3"/>
    <mergeCell ref="C4:D4"/>
    <mergeCell ref="E4:F4"/>
    <mergeCell ref="G4:H4"/>
    <mergeCell ref="I4:J4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4"/>
  <sheetViews>
    <sheetView showGridLines="0" zoomScaleNormal="100" workbookViewId="0">
      <pane ySplit="5" topLeftCell="A6" activePane="bottomLeft" state="frozen"/>
      <selection pane="bottomLeft" sqref="A1:N1"/>
    </sheetView>
  </sheetViews>
  <sheetFormatPr baseColWidth="10" defaultRowHeight="15" outlineLevelCol="1" x14ac:dyDescent="0.25"/>
  <cols>
    <col min="1" max="2" width="14.7109375" customWidth="1"/>
    <col min="3" max="3" width="14.7109375" customWidth="1" outlineLevel="1"/>
    <col min="4" max="4" width="7.7109375" customWidth="1" outlineLevel="1"/>
    <col min="5" max="5" width="14.7109375" customWidth="1" outlineLevel="1"/>
    <col min="6" max="6" width="7.7109375" customWidth="1" outlineLevel="1"/>
    <col min="7" max="7" width="14.7109375" customWidth="1" outlineLevel="1"/>
    <col min="8" max="8" width="7.7109375" customWidth="1" outlineLevel="1"/>
  </cols>
  <sheetData>
    <row r="1" spans="1:21" ht="20.100000000000001" customHeight="1" x14ac:dyDescent="0.3">
      <c r="A1" s="46" t="s">
        <v>353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7"/>
      <c r="J1" s="47"/>
      <c r="K1" s="47"/>
      <c r="L1" s="47"/>
      <c r="M1" s="47"/>
      <c r="N1" s="47"/>
      <c r="O1" s="5"/>
      <c r="P1" s="5"/>
      <c r="Q1" s="5"/>
      <c r="R1" s="5"/>
      <c r="S1" s="5"/>
      <c r="T1" s="5"/>
      <c r="U1" s="5"/>
    </row>
    <row r="2" spans="1:21" ht="20.100000000000001" customHeight="1" x14ac:dyDescent="0.3">
      <c r="A2" s="48" t="s">
        <v>2</v>
      </c>
      <c r="B2" s="48" t="s">
        <v>28</v>
      </c>
      <c r="C2" s="48" t="s">
        <v>1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0.100000000000001" customHeight="1" x14ac:dyDescent="0.3">
      <c r="A3" s="48" t="s">
        <v>1</v>
      </c>
      <c r="B3" s="48" t="s">
        <v>4</v>
      </c>
      <c r="C3" s="48" t="s">
        <v>29</v>
      </c>
      <c r="D3" s="48" t="s">
        <v>1</v>
      </c>
      <c r="E3" s="48" t="s">
        <v>1</v>
      </c>
      <c r="F3" s="48" t="s">
        <v>1</v>
      </c>
      <c r="G3" s="48" t="s">
        <v>1</v>
      </c>
      <c r="H3" s="48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0.100000000000001" customHeight="1" x14ac:dyDescent="0.3">
      <c r="A4" s="48" t="s">
        <v>1</v>
      </c>
      <c r="B4" s="48" t="s">
        <v>1</v>
      </c>
      <c r="C4" s="50" t="s">
        <v>354</v>
      </c>
      <c r="D4" s="50" t="s">
        <v>1</v>
      </c>
      <c r="E4" s="50" t="s">
        <v>352</v>
      </c>
      <c r="F4" s="50" t="s">
        <v>1</v>
      </c>
      <c r="G4" s="50" t="s">
        <v>8</v>
      </c>
      <c r="H4" s="50" t="s">
        <v>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0.100000000000001" customHeight="1" x14ac:dyDescent="0.3">
      <c r="A5" s="48" t="s">
        <v>1</v>
      </c>
      <c r="B5" s="14" t="s">
        <v>30</v>
      </c>
      <c r="C5" s="14" t="s">
        <v>30</v>
      </c>
      <c r="D5" s="14" t="s">
        <v>16</v>
      </c>
      <c r="E5" s="14" t="s">
        <v>30</v>
      </c>
      <c r="F5" s="14" t="s">
        <v>16</v>
      </c>
      <c r="G5" s="14" t="s">
        <v>30</v>
      </c>
      <c r="H5" s="14" t="s">
        <v>16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3.5" customHeight="1" x14ac:dyDescent="0.3">
      <c r="A6" s="8">
        <v>1983</v>
      </c>
      <c r="B6" s="15">
        <v>361888</v>
      </c>
      <c r="C6" s="15">
        <v>249478</v>
      </c>
      <c r="D6" s="16">
        <v>68.900000000000006</v>
      </c>
      <c r="E6" s="15">
        <v>51906</v>
      </c>
      <c r="F6" s="16">
        <v>14.3</v>
      </c>
      <c r="G6" s="15">
        <v>60504</v>
      </c>
      <c r="H6" s="16">
        <v>16.7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3.5" customHeight="1" x14ac:dyDescent="0.3">
      <c r="A7" s="8">
        <v>1985</v>
      </c>
      <c r="B7" s="15">
        <v>390938</v>
      </c>
      <c r="C7" s="15">
        <v>275053</v>
      </c>
      <c r="D7" s="16">
        <v>70.400000000000006</v>
      </c>
      <c r="E7" s="15">
        <v>53670</v>
      </c>
      <c r="F7" s="16">
        <v>13.7</v>
      </c>
      <c r="G7" s="15">
        <v>62188</v>
      </c>
      <c r="H7" s="16">
        <v>15.9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3.5" customHeight="1" x14ac:dyDescent="0.3">
      <c r="A8" s="8">
        <v>1987</v>
      </c>
      <c r="B8" s="15">
        <v>419205</v>
      </c>
      <c r="C8" s="15">
        <v>295332</v>
      </c>
      <c r="D8" s="16">
        <v>70.5</v>
      </c>
      <c r="E8" s="15">
        <v>56691</v>
      </c>
      <c r="F8" s="16">
        <v>13.5</v>
      </c>
      <c r="G8" s="15">
        <v>67181</v>
      </c>
      <c r="H8" s="16">
        <v>16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3.5" customHeight="1" x14ac:dyDescent="0.3">
      <c r="A9" s="8">
        <v>1989</v>
      </c>
      <c r="B9" s="15">
        <v>426446</v>
      </c>
      <c r="C9" s="15">
        <v>296510</v>
      </c>
      <c r="D9" s="16">
        <v>69.5</v>
      </c>
      <c r="E9" s="15">
        <v>60270</v>
      </c>
      <c r="F9" s="16">
        <v>14.1</v>
      </c>
      <c r="G9" s="15">
        <v>69667</v>
      </c>
      <c r="H9" s="16">
        <v>16.3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3.5" customHeight="1" x14ac:dyDescent="0.3">
      <c r="A10" s="8">
        <v>1991</v>
      </c>
      <c r="B10" s="15">
        <v>516331</v>
      </c>
      <c r="C10" s="15">
        <v>321756</v>
      </c>
      <c r="D10" s="16">
        <v>62.3</v>
      </c>
      <c r="E10" s="15">
        <v>90711</v>
      </c>
      <c r="F10" s="16">
        <v>17.600000000000001</v>
      </c>
      <c r="G10" s="15">
        <v>103864</v>
      </c>
      <c r="H10" s="16">
        <v>20.100000000000001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3.5" customHeight="1" x14ac:dyDescent="0.3">
      <c r="A11" s="8">
        <v>1993</v>
      </c>
      <c r="B11" s="15">
        <v>475018</v>
      </c>
      <c r="C11" s="15">
        <v>293774</v>
      </c>
      <c r="D11" s="16">
        <v>61.8</v>
      </c>
      <c r="E11" s="15">
        <v>71363</v>
      </c>
      <c r="F11" s="16">
        <v>15</v>
      </c>
      <c r="G11" s="15">
        <v>110020</v>
      </c>
      <c r="H11" s="16">
        <v>23.2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3.5" customHeight="1" x14ac:dyDescent="0.3">
      <c r="A12" s="8">
        <v>1995</v>
      </c>
      <c r="B12" s="15">
        <v>459138</v>
      </c>
      <c r="C12" s="15">
        <v>283316</v>
      </c>
      <c r="D12" s="16">
        <v>61.7</v>
      </c>
      <c r="E12" s="15">
        <v>75148</v>
      </c>
      <c r="F12" s="16">
        <v>16.399999999999999</v>
      </c>
      <c r="G12" s="15">
        <v>100674</v>
      </c>
      <c r="H12" s="16">
        <v>21.9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3.5" customHeight="1" x14ac:dyDescent="0.3">
      <c r="A13" s="8">
        <v>1997</v>
      </c>
      <c r="B13" s="15">
        <v>460404</v>
      </c>
      <c r="C13" s="15">
        <v>286270</v>
      </c>
      <c r="D13" s="16">
        <v>62.2</v>
      </c>
      <c r="E13" s="15">
        <v>73495</v>
      </c>
      <c r="F13" s="16">
        <v>16</v>
      </c>
      <c r="G13" s="15">
        <v>100646</v>
      </c>
      <c r="H13" s="16">
        <v>21.9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3.5" customHeight="1" x14ac:dyDescent="0.3">
      <c r="A14" s="8">
        <v>1999</v>
      </c>
      <c r="B14" s="15">
        <v>479599</v>
      </c>
      <c r="C14" s="15">
        <v>306693</v>
      </c>
      <c r="D14" s="16">
        <v>63.9</v>
      </c>
      <c r="E14" s="15">
        <v>71435</v>
      </c>
      <c r="F14" s="16">
        <v>14.9</v>
      </c>
      <c r="G14" s="15">
        <v>101471</v>
      </c>
      <c r="H14" s="16">
        <v>21.2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3.5" customHeight="1" x14ac:dyDescent="0.3">
      <c r="A15" s="8">
        <v>2000</v>
      </c>
      <c r="B15" s="15">
        <v>484734</v>
      </c>
      <c r="C15" s="15">
        <v>312490</v>
      </c>
      <c r="D15" s="16">
        <v>64.5</v>
      </c>
      <c r="E15" s="15">
        <v>71454</v>
      </c>
      <c r="F15" s="16">
        <v>14.7</v>
      </c>
      <c r="G15" s="15">
        <v>100790</v>
      </c>
      <c r="H15" s="16">
        <v>20.8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3.5" customHeight="1" x14ac:dyDescent="0.3">
      <c r="A16" s="8">
        <v>2001</v>
      </c>
      <c r="B16" s="15">
        <v>480606</v>
      </c>
      <c r="C16" s="15">
        <v>307257</v>
      </c>
      <c r="D16" s="16">
        <v>63.9</v>
      </c>
      <c r="E16" s="15">
        <v>71906</v>
      </c>
      <c r="F16" s="16">
        <v>15</v>
      </c>
      <c r="G16" s="15">
        <v>101443</v>
      </c>
      <c r="H16" s="16">
        <v>21.1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3.5" customHeight="1" x14ac:dyDescent="0.3">
      <c r="A17" s="8">
        <v>2002</v>
      </c>
      <c r="B17" s="15">
        <v>480004</v>
      </c>
      <c r="C17" s="15">
        <v>302600</v>
      </c>
      <c r="D17" s="16">
        <v>63</v>
      </c>
      <c r="E17" s="15">
        <v>72690</v>
      </c>
      <c r="F17" s="16">
        <v>15.1</v>
      </c>
      <c r="G17" s="15">
        <v>104714</v>
      </c>
      <c r="H17" s="16">
        <v>21.8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3.5" customHeight="1" x14ac:dyDescent="0.3">
      <c r="A18" s="8">
        <v>2003</v>
      </c>
      <c r="B18" s="15">
        <v>472533</v>
      </c>
      <c r="C18" s="15">
        <v>298072</v>
      </c>
      <c r="D18" s="16">
        <v>63.1</v>
      </c>
      <c r="E18" s="15">
        <v>73867</v>
      </c>
      <c r="F18" s="16">
        <v>15.6</v>
      </c>
      <c r="G18" s="15">
        <v>100594</v>
      </c>
      <c r="H18" s="16">
        <v>21.3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3.5" customHeight="1" x14ac:dyDescent="0.3">
      <c r="A19" s="8">
        <v>2004</v>
      </c>
      <c r="B19" s="15">
        <v>470729</v>
      </c>
      <c r="C19" s="15">
        <v>298549</v>
      </c>
      <c r="D19" s="16">
        <v>63.4</v>
      </c>
      <c r="E19" s="15">
        <v>76088</v>
      </c>
      <c r="F19" s="16">
        <v>16.2</v>
      </c>
      <c r="G19" s="15">
        <v>96092</v>
      </c>
      <c r="H19" s="16">
        <v>20.399999999999999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3.5" customHeight="1" x14ac:dyDescent="0.3">
      <c r="A20" s="8">
        <v>2005</v>
      </c>
      <c r="B20" s="15">
        <v>475279</v>
      </c>
      <c r="C20" s="15">
        <v>304502</v>
      </c>
      <c r="D20" s="16">
        <v>64.099999999999994</v>
      </c>
      <c r="E20" s="15">
        <v>76254</v>
      </c>
      <c r="F20" s="16">
        <v>16</v>
      </c>
      <c r="G20" s="15">
        <v>94522</v>
      </c>
      <c r="H20" s="16">
        <v>19.899999999999999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3.5" customHeight="1" x14ac:dyDescent="0.3">
      <c r="A21" s="8">
        <v>2006</v>
      </c>
      <c r="B21" s="15">
        <v>487935</v>
      </c>
      <c r="C21" s="15">
        <v>312145</v>
      </c>
      <c r="D21" s="16">
        <v>64</v>
      </c>
      <c r="E21" s="15">
        <v>78357</v>
      </c>
      <c r="F21" s="16">
        <v>16.100000000000001</v>
      </c>
      <c r="G21" s="15">
        <v>97433</v>
      </c>
      <c r="H21" s="16">
        <v>20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3.5" customHeight="1" x14ac:dyDescent="0.3">
      <c r="A22" s="8">
        <v>2007</v>
      </c>
      <c r="B22" s="15">
        <v>506450</v>
      </c>
      <c r="C22" s="15">
        <v>321853</v>
      </c>
      <c r="D22" s="16">
        <v>63.6</v>
      </c>
      <c r="E22" s="15">
        <v>80644</v>
      </c>
      <c r="F22" s="16">
        <v>15.9</v>
      </c>
      <c r="G22" s="15">
        <v>103953</v>
      </c>
      <c r="H22" s="16">
        <v>20.5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3.5" customHeight="1" x14ac:dyDescent="0.3">
      <c r="A23" s="8">
        <v>2008</v>
      </c>
      <c r="B23" s="15">
        <v>523505</v>
      </c>
      <c r="C23" s="15">
        <v>332909</v>
      </c>
      <c r="D23" s="16">
        <v>63.6</v>
      </c>
      <c r="E23" s="15">
        <v>83066</v>
      </c>
      <c r="F23" s="16">
        <v>15.9</v>
      </c>
      <c r="G23" s="15">
        <v>107529</v>
      </c>
      <c r="H23" s="16">
        <v>20.5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3.5" customHeight="1" x14ac:dyDescent="0.3">
      <c r="A24" s="8">
        <v>2009</v>
      </c>
      <c r="B24" s="15">
        <v>534975</v>
      </c>
      <c r="C24" s="15">
        <v>332491</v>
      </c>
      <c r="D24" s="16">
        <v>62.2</v>
      </c>
      <c r="E24" s="15">
        <v>86633</v>
      </c>
      <c r="F24" s="16">
        <v>16.2</v>
      </c>
      <c r="G24" s="15">
        <v>115851</v>
      </c>
      <c r="H24" s="16">
        <v>21.7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3.5" customHeight="1" x14ac:dyDescent="0.3">
      <c r="A25" s="8">
        <v>2010</v>
      </c>
      <c r="B25" s="15">
        <v>548723</v>
      </c>
      <c r="C25" s="15">
        <v>337211</v>
      </c>
      <c r="D25" s="16">
        <v>61.5</v>
      </c>
      <c r="E25" s="15">
        <v>90531</v>
      </c>
      <c r="F25" s="16">
        <v>16.5</v>
      </c>
      <c r="G25" s="15">
        <v>120981</v>
      </c>
      <c r="H25" s="16">
        <v>22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3.5" customHeight="1" x14ac:dyDescent="0.3">
      <c r="A26" s="8">
        <v>2011</v>
      </c>
      <c r="B26" s="15">
        <v>575099</v>
      </c>
      <c r="C26" s="15">
        <v>357129</v>
      </c>
      <c r="D26" s="16">
        <v>62.1</v>
      </c>
      <c r="E26" s="15">
        <v>93663</v>
      </c>
      <c r="F26" s="16">
        <v>16.3</v>
      </c>
      <c r="G26" s="15">
        <v>124308</v>
      </c>
      <c r="H26" s="16">
        <v>21.6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3.5" customHeight="1" x14ac:dyDescent="0.3">
      <c r="A27" s="8">
        <v>2012</v>
      </c>
      <c r="B27" s="15">
        <v>591261</v>
      </c>
      <c r="C27" s="15">
        <v>367478</v>
      </c>
      <c r="D27" s="16">
        <v>62.2</v>
      </c>
      <c r="E27" s="15">
        <v>95882</v>
      </c>
      <c r="F27" s="16">
        <v>16.2</v>
      </c>
      <c r="G27" s="15">
        <v>127900</v>
      </c>
      <c r="H27" s="16">
        <v>21.6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3.5" customHeight="1" x14ac:dyDescent="0.3">
      <c r="A28" s="8">
        <v>2013</v>
      </c>
      <c r="B28" s="15">
        <v>588615</v>
      </c>
      <c r="C28" s="15">
        <v>360375</v>
      </c>
      <c r="D28" s="16">
        <v>61.2</v>
      </c>
      <c r="E28" s="15">
        <v>98161</v>
      </c>
      <c r="F28" s="16">
        <v>16.7</v>
      </c>
      <c r="G28" s="15">
        <v>130079</v>
      </c>
      <c r="H28" s="16">
        <v>22.1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3.5" customHeight="1" x14ac:dyDescent="0.3">
      <c r="A29" s="8">
        <v>2014</v>
      </c>
      <c r="B29" s="15">
        <v>605252</v>
      </c>
      <c r="C29" s="15">
        <v>371706</v>
      </c>
      <c r="D29" s="16">
        <v>61.4</v>
      </c>
      <c r="E29" s="15">
        <v>101005</v>
      </c>
      <c r="F29" s="16">
        <v>16.7</v>
      </c>
      <c r="G29" s="15">
        <v>132542</v>
      </c>
      <c r="H29" s="16">
        <v>21.9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3.5" customHeight="1" x14ac:dyDescent="0.3">
      <c r="A30" s="8">
        <v>2015</v>
      </c>
      <c r="B30" s="15">
        <v>640516</v>
      </c>
      <c r="C30" s="15">
        <v>404767</v>
      </c>
      <c r="D30" s="16">
        <v>63.2</v>
      </c>
      <c r="E30" s="15">
        <v>101717</v>
      </c>
      <c r="F30" s="16">
        <v>15.9</v>
      </c>
      <c r="G30" s="15">
        <v>134032</v>
      </c>
      <c r="H30" s="16">
        <v>20.9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3.5" customHeight="1" x14ac:dyDescent="0.3">
      <c r="A31" s="8">
        <v>2016</v>
      </c>
      <c r="B31" s="15">
        <v>657894</v>
      </c>
      <c r="C31" s="15">
        <v>413027</v>
      </c>
      <c r="D31" s="16">
        <v>62.8</v>
      </c>
      <c r="E31" s="15">
        <v>103206</v>
      </c>
      <c r="F31" s="16">
        <v>15.7</v>
      </c>
      <c r="G31" s="15">
        <v>141661</v>
      </c>
      <c r="H31" s="16">
        <v>21.5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3.5" customHeight="1" x14ac:dyDescent="0.3">
      <c r="A32" s="8">
        <v>2017</v>
      </c>
      <c r="B32" s="15">
        <v>686349</v>
      </c>
      <c r="C32" s="15">
        <v>436571</v>
      </c>
      <c r="D32" s="16">
        <v>63.6</v>
      </c>
      <c r="E32" s="15">
        <v>106025</v>
      </c>
      <c r="F32" s="16">
        <v>15.4</v>
      </c>
      <c r="G32" s="15">
        <v>143753</v>
      </c>
      <c r="H32" s="16">
        <v>20.9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3.5" customHeight="1" x14ac:dyDescent="0.3">
      <c r="A33" s="8">
        <v>2018</v>
      </c>
      <c r="B33" s="15">
        <v>707704</v>
      </c>
      <c r="C33" s="15">
        <v>451057</v>
      </c>
      <c r="D33" s="16">
        <v>63.7</v>
      </c>
      <c r="E33" s="15">
        <v>109487</v>
      </c>
      <c r="F33" s="16">
        <v>15.5</v>
      </c>
      <c r="G33" s="15">
        <v>147160</v>
      </c>
      <c r="H33" s="16">
        <v>20.8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20.100000000000001" customHeight="1" x14ac:dyDescent="0.3">
      <c r="A34" s="10">
        <v>2019</v>
      </c>
      <c r="B34" s="17">
        <v>734200</v>
      </c>
      <c r="C34" s="17">
        <v>475676</v>
      </c>
      <c r="D34" s="18">
        <v>64.3</v>
      </c>
      <c r="E34" s="17">
        <v>112593</v>
      </c>
      <c r="F34" s="18">
        <v>15.2</v>
      </c>
      <c r="G34" s="17">
        <v>151200</v>
      </c>
      <c r="H34" s="18">
        <v>20.399999999999999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4.5" customHeight="1" x14ac:dyDescent="0.3">
      <c r="A35" s="12" t="s">
        <v>1</v>
      </c>
      <c r="B35" s="12" t="s">
        <v>1</v>
      </c>
      <c r="C35" s="12" t="s">
        <v>1</v>
      </c>
      <c r="D35" s="12" t="s">
        <v>1</v>
      </c>
      <c r="E35" s="12" t="s">
        <v>1</v>
      </c>
      <c r="F35" s="12" t="s">
        <v>1</v>
      </c>
      <c r="G35" s="12" t="s">
        <v>1</v>
      </c>
      <c r="H35" s="12" t="s">
        <v>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4.5" customHeight="1" x14ac:dyDescent="0.3">
      <c r="A36" s="47" t="s">
        <v>1</v>
      </c>
      <c r="B36" s="47" t="s">
        <v>1</v>
      </c>
      <c r="C36" s="47" t="s">
        <v>1</v>
      </c>
      <c r="D36" s="47" t="s">
        <v>1</v>
      </c>
      <c r="E36" s="47" t="s">
        <v>1</v>
      </c>
      <c r="F36" s="47" t="s">
        <v>1</v>
      </c>
      <c r="G36" s="47" t="s">
        <v>1</v>
      </c>
      <c r="H36" s="47" t="s">
        <v>1</v>
      </c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ht="13.5" customHeight="1" x14ac:dyDescent="0.3">
      <c r="A37" s="49" t="s">
        <v>9</v>
      </c>
      <c r="B37" s="49" t="s">
        <v>1</v>
      </c>
      <c r="C37" s="49" t="s">
        <v>1</v>
      </c>
      <c r="D37" s="49" t="s">
        <v>1</v>
      </c>
      <c r="E37" s="49" t="s">
        <v>1</v>
      </c>
      <c r="F37" s="49" t="s">
        <v>1</v>
      </c>
      <c r="G37" s="49" t="s">
        <v>1</v>
      </c>
      <c r="H37" s="49" t="s">
        <v>1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</row>
    <row r="38" spans="1:21" ht="13.5" customHeight="1" x14ac:dyDescent="0.3">
      <c r="A38" s="49" t="s">
        <v>31</v>
      </c>
      <c r="B38" s="49" t="s">
        <v>1</v>
      </c>
      <c r="C38" s="49" t="s">
        <v>1</v>
      </c>
      <c r="D38" s="49" t="s">
        <v>1</v>
      </c>
      <c r="E38" s="49" t="s">
        <v>1</v>
      </c>
      <c r="F38" s="49" t="s">
        <v>1</v>
      </c>
      <c r="G38" s="49" t="s">
        <v>1</v>
      </c>
      <c r="H38" s="49" t="s">
        <v>1</v>
      </c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1:21" ht="13.5" customHeight="1" x14ac:dyDescent="0.3">
      <c r="A39" s="49" t="s">
        <v>32</v>
      </c>
      <c r="B39" s="49" t="s">
        <v>1</v>
      </c>
      <c r="C39" s="49" t="s">
        <v>1</v>
      </c>
      <c r="D39" s="49" t="s">
        <v>1</v>
      </c>
      <c r="E39" s="49" t="s">
        <v>1</v>
      </c>
      <c r="F39" s="49" t="s">
        <v>1</v>
      </c>
      <c r="G39" s="49" t="s">
        <v>1</v>
      </c>
      <c r="H39" s="49" t="s">
        <v>1</v>
      </c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 ht="13.5" customHeight="1" x14ac:dyDescent="0.3">
      <c r="A40" s="49" t="s">
        <v>33</v>
      </c>
      <c r="B40" s="49" t="s">
        <v>1</v>
      </c>
      <c r="C40" s="49" t="s">
        <v>1</v>
      </c>
      <c r="D40" s="49" t="s">
        <v>1</v>
      </c>
      <c r="E40" s="49" t="s">
        <v>1</v>
      </c>
      <c r="F40" s="49" t="s">
        <v>1</v>
      </c>
      <c r="G40" s="49" t="s">
        <v>1</v>
      </c>
      <c r="H40" s="49" t="s">
        <v>1</v>
      </c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1:21" ht="13.5" customHeight="1" x14ac:dyDescent="0.3">
      <c r="A41" s="49" t="s">
        <v>22</v>
      </c>
      <c r="B41" s="49" t="s">
        <v>1</v>
      </c>
      <c r="C41" s="49" t="s">
        <v>1</v>
      </c>
      <c r="D41" s="49" t="s">
        <v>1</v>
      </c>
      <c r="E41" s="49" t="s">
        <v>1</v>
      </c>
      <c r="F41" s="49" t="s">
        <v>1</v>
      </c>
      <c r="G41" s="49" t="s">
        <v>1</v>
      </c>
      <c r="H41" s="49" t="s">
        <v>1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 ht="13.5" customHeight="1" x14ac:dyDescent="0.3">
      <c r="A42" s="49" t="s">
        <v>12</v>
      </c>
      <c r="B42" s="49" t="s">
        <v>1</v>
      </c>
      <c r="C42" s="49" t="s">
        <v>1</v>
      </c>
      <c r="D42" s="49" t="s">
        <v>1</v>
      </c>
      <c r="E42" s="49" t="s">
        <v>1</v>
      </c>
      <c r="F42" s="49" t="s">
        <v>1</v>
      </c>
      <c r="G42" s="49" t="s">
        <v>1</v>
      </c>
      <c r="H42" s="49" t="s">
        <v>1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 ht="13.5" customHeight="1" x14ac:dyDescent="0.25"/>
    <row r="44" spans="1:21" ht="13.5" customHeight="1" x14ac:dyDescent="0.25"/>
  </sheetData>
  <mergeCells count="15">
    <mergeCell ref="A41:U41"/>
    <mergeCell ref="A42:U42"/>
    <mergeCell ref="A36:U36"/>
    <mergeCell ref="A37:U37"/>
    <mergeCell ref="A38:U38"/>
    <mergeCell ref="A39:U39"/>
    <mergeCell ref="A40:U40"/>
    <mergeCell ref="A1:N1"/>
    <mergeCell ref="A2:A5"/>
    <mergeCell ref="B2:H2"/>
    <mergeCell ref="B3:B4"/>
    <mergeCell ref="C3:H3"/>
    <mergeCell ref="C4:D4"/>
    <mergeCell ref="E4:F4"/>
    <mergeCell ref="G4:H4"/>
  </mergeCells>
  <pageMargins left="0.7" right="0.7" top="0.75" bottom="0.75" header="0.3" footer="0.3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9"/>
  <sheetViews>
    <sheetView showGridLines="0" zoomScaleNormal="100" workbookViewId="0">
      <pane ySplit="4" topLeftCell="A5" activePane="bottomLeft" state="frozen"/>
      <selection pane="bottomLeft" sqref="A1:J1"/>
    </sheetView>
  </sheetViews>
  <sheetFormatPr baseColWidth="10" defaultRowHeight="15" x14ac:dyDescent="0.25"/>
  <cols>
    <col min="1" max="4" width="14.7109375" customWidth="1"/>
  </cols>
  <sheetData>
    <row r="1" spans="1:17" ht="20.100000000000001" customHeight="1" x14ac:dyDescent="0.3">
      <c r="A1" s="46" t="s">
        <v>355</v>
      </c>
      <c r="B1" s="46" t="s">
        <v>1</v>
      </c>
      <c r="C1" s="46" t="s">
        <v>1</v>
      </c>
      <c r="D1" s="46" t="s">
        <v>1</v>
      </c>
      <c r="E1" s="47"/>
      <c r="F1" s="47"/>
      <c r="G1" s="47"/>
      <c r="H1" s="47"/>
      <c r="I1" s="47"/>
      <c r="J1" s="47"/>
      <c r="K1" s="5"/>
      <c r="L1" s="5"/>
      <c r="M1" s="5"/>
      <c r="N1" s="5"/>
      <c r="O1" s="5"/>
      <c r="P1" s="5"/>
      <c r="Q1" s="5"/>
    </row>
    <row r="2" spans="1:17" ht="20.100000000000001" customHeight="1" x14ac:dyDescent="0.3">
      <c r="A2" s="48" t="s">
        <v>2</v>
      </c>
      <c r="B2" s="48" t="s">
        <v>34</v>
      </c>
      <c r="C2" s="48" t="s">
        <v>1</v>
      </c>
      <c r="D2" s="48" t="s">
        <v>28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20.100000000000001" customHeight="1" x14ac:dyDescent="0.3">
      <c r="A3" s="48" t="s">
        <v>1</v>
      </c>
      <c r="B3" s="13" t="s">
        <v>35</v>
      </c>
      <c r="C3" s="13" t="s">
        <v>36</v>
      </c>
      <c r="D3" s="48" t="s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0.100000000000001" customHeight="1" x14ac:dyDescent="0.3">
      <c r="A4" s="48" t="s">
        <v>1</v>
      </c>
      <c r="B4" s="14" t="s">
        <v>15</v>
      </c>
      <c r="C4" s="14" t="s">
        <v>15</v>
      </c>
      <c r="D4" s="14" t="s">
        <v>30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3.5" customHeight="1" x14ac:dyDescent="0.3">
      <c r="A5" s="8">
        <v>1983</v>
      </c>
      <c r="B5" s="15">
        <v>15369</v>
      </c>
      <c r="C5" s="15">
        <v>1708</v>
      </c>
      <c r="D5" s="15">
        <v>249478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3.5" customHeight="1" x14ac:dyDescent="0.3">
      <c r="A6" s="8">
        <v>1985</v>
      </c>
      <c r="B6" s="15">
        <v>18515</v>
      </c>
      <c r="C6" s="15">
        <v>1887</v>
      </c>
      <c r="D6" s="15">
        <v>275053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3.5" customHeight="1" x14ac:dyDescent="0.3">
      <c r="A7" s="8">
        <v>1987</v>
      </c>
      <c r="B7" s="15">
        <v>21131</v>
      </c>
      <c r="C7" s="15">
        <v>1983</v>
      </c>
      <c r="D7" s="15">
        <v>295332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3.5" customHeight="1" x14ac:dyDescent="0.3">
      <c r="A8" s="8">
        <v>1989</v>
      </c>
      <c r="B8" s="15">
        <v>23563</v>
      </c>
      <c r="C8" s="15">
        <v>2443</v>
      </c>
      <c r="D8" s="15">
        <v>296510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3.5" customHeight="1" x14ac:dyDescent="0.3">
      <c r="A9" s="8">
        <v>1991</v>
      </c>
      <c r="B9" s="15">
        <v>26246</v>
      </c>
      <c r="C9" s="15">
        <v>2937</v>
      </c>
      <c r="D9" s="15">
        <v>321756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3.5" customHeight="1" x14ac:dyDescent="0.3">
      <c r="A10" s="8">
        <v>1993</v>
      </c>
      <c r="B10" s="15">
        <v>25933</v>
      </c>
      <c r="C10" s="15">
        <v>3613</v>
      </c>
      <c r="D10" s="15">
        <v>293774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13.5" customHeight="1" x14ac:dyDescent="0.3">
      <c r="A11" s="8">
        <v>1995</v>
      </c>
      <c r="B11" s="15">
        <v>26817</v>
      </c>
      <c r="C11" s="15">
        <v>3145</v>
      </c>
      <c r="D11" s="15">
        <v>283316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3.5" customHeight="1" x14ac:dyDescent="0.3">
      <c r="A12" s="8">
        <v>1997</v>
      </c>
      <c r="B12" s="15">
        <v>28909</v>
      </c>
      <c r="C12" s="15">
        <v>4508</v>
      </c>
      <c r="D12" s="15">
        <v>286270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3.5" customHeight="1" x14ac:dyDescent="0.3">
      <c r="A13" s="8">
        <v>1999</v>
      </c>
      <c r="B13" s="15">
        <v>33622</v>
      </c>
      <c r="C13" s="15">
        <v>6062</v>
      </c>
      <c r="D13" s="15">
        <v>306693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3.5" customHeight="1" x14ac:dyDescent="0.3">
      <c r="A14" s="8">
        <v>2000</v>
      </c>
      <c r="B14" s="15">
        <v>35600</v>
      </c>
      <c r="C14" s="15">
        <v>6590</v>
      </c>
      <c r="D14" s="15">
        <v>312490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3.5" customHeight="1" x14ac:dyDescent="0.3">
      <c r="A15" s="8">
        <v>2001</v>
      </c>
      <c r="B15" s="15">
        <v>36332</v>
      </c>
      <c r="C15" s="15">
        <v>7427</v>
      </c>
      <c r="D15" s="15">
        <v>307257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3.5" customHeight="1" x14ac:dyDescent="0.3">
      <c r="A16" s="8">
        <v>2002</v>
      </c>
      <c r="B16" s="15">
        <v>36950</v>
      </c>
      <c r="C16" s="15">
        <v>7590</v>
      </c>
      <c r="D16" s="15">
        <v>302600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3.5" customHeight="1" x14ac:dyDescent="0.3">
      <c r="A17" s="8">
        <v>2003</v>
      </c>
      <c r="B17" s="15">
        <v>38029</v>
      </c>
      <c r="C17" s="15">
        <v>8493</v>
      </c>
      <c r="D17" s="15">
        <v>298072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3.5" customHeight="1" x14ac:dyDescent="0.3">
      <c r="A18" s="8">
        <v>2004</v>
      </c>
      <c r="B18" s="15">
        <v>38363</v>
      </c>
      <c r="C18" s="15">
        <v>7696</v>
      </c>
      <c r="D18" s="15">
        <v>298549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3.5" customHeight="1" x14ac:dyDescent="0.3">
      <c r="A19" s="8">
        <v>2005</v>
      </c>
      <c r="B19" s="15">
        <v>38651</v>
      </c>
      <c r="C19" s="15">
        <v>9758</v>
      </c>
      <c r="D19" s="15">
        <v>304502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3.5" customHeight="1" x14ac:dyDescent="0.3">
      <c r="A20" s="8">
        <v>2006</v>
      </c>
      <c r="B20" s="15">
        <v>41148</v>
      </c>
      <c r="C20" s="15">
        <v>10832</v>
      </c>
      <c r="D20" s="15">
        <v>312145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3.5" customHeight="1" x14ac:dyDescent="0.3">
      <c r="A21" s="8">
        <v>2007</v>
      </c>
      <c r="B21" s="15">
        <v>43035</v>
      </c>
      <c r="C21" s="15">
        <v>10412</v>
      </c>
      <c r="D21" s="15">
        <v>321853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3.5" customHeight="1" x14ac:dyDescent="0.3">
      <c r="A22" s="8">
        <v>2008</v>
      </c>
      <c r="B22" s="15">
        <v>46073</v>
      </c>
      <c r="C22" s="15">
        <v>11231</v>
      </c>
      <c r="D22" s="15">
        <v>332909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3.5" customHeight="1" x14ac:dyDescent="0.3">
      <c r="A23" s="8">
        <v>2009</v>
      </c>
      <c r="B23" s="15">
        <v>45275</v>
      </c>
      <c r="C23" s="15">
        <v>11204</v>
      </c>
      <c r="D23" s="15">
        <v>332491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3.5" customHeight="1" x14ac:dyDescent="0.3">
      <c r="A24" s="8">
        <v>2010</v>
      </c>
      <c r="B24" s="15">
        <v>46929</v>
      </c>
      <c r="C24" s="15">
        <v>10863</v>
      </c>
      <c r="D24" s="15">
        <v>337211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3.5" customHeight="1" x14ac:dyDescent="0.3">
      <c r="A25" s="8">
        <v>2011</v>
      </c>
      <c r="B25" s="15">
        <v>51077</v>
      </c>
      <c r="C25" s="15">
        <v>12340</v>
      </c>
      <c r="D25" s="15">
        <v>357129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3.5" customHeight="1" x14ac:dyDescent="0.3">
      <c r="A26" s="8">
        <v>2012</v>
      </c>
      <c r="B26" s="15">
        <v>53790</v>
      </c>
      <c r="C26" s="15">
        <v>12812</v>
      </c>
      <c r="D26" s="15">
        <v>367478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3.5" customHeight="1" x14ac:dyDescent="0.3">
      <c r="A27" s="8">
        <v>2013</v>
      </c>
      <c r="B27" s="15">
        <v>53566</v>
      </c>
      <c r="C27" s="15">
        <v>14955</v>
      </c>
      <c r="D27" s="15">
        <v>360375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3.5" customHeight="1" x14ac:dyDescent="0.3">
      <c r="A28" s="8">
        <v>2014</v>
      </c>
      <c r="B28" s="15">
        <v>56996</v>
      </c>
      <c r="C28" s="15">
        <v>16050</v>
      </c>
      <c r="D28" s="15">
        <v>371706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3.5" customHeight="1" x14ac:dyDescent="0.3">
      <c r="A29" s="8">
        <v>2015</v>
      </c>
      <c r="B29" s="15">
        <v>60952</v>
      </c>
      <c r="C29" s="15">
        <v>17021</v>
      </c>
      <c r="D29" s="15">
        <v>404767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3.5" customHeight="1" x14ac:dyDescent="0.3">
      <c r="A30" s="8">
        <v>2016</v>
      </c>
      <c r="B30" s="15">
        <v>62826</v>
      </c>
      <c r="C30" s="15">
        <v>16319</v>
      </c>
      <c r="D30" s="15">
        <v>413027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3.5" customHeight="1" x14ac:dyDescent="0.3">
      <c r="A31" s="8">
        <v>2017</v>
      </c>
      <c r="B31" s="15">
        <v>68787</v>
      </c>
      <c r="C31" s="15">
        <v>19504</v>
      </c>
      <c r="D31" s="15">
        <v>436571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3.5" customHeight="1" x14ac:dyDescent="0.3">
      <c r="A32" s="8">
        <v>2018</v>
      </c>
      <c r="B32" s="15">
        <v>72101</v>
      </c>
      <c r="C32" s="15">
        <v>20695</v>
      </c>
      <c r="D32" s="15">
        <v>451057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20.100000000000001" customHeight="1" x14ac:dyDescent="0.3">
      <c r="A33" s="10">
        <v>2019</v>
      </c>
      <c r="B33" s="17">
        <v>75830</v>
      </c>
      <c r="C33" s="17">
        <v>22694</v>
      </c>
      <c r="D33" s="17">
        <v>475676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4.5" customHeight="1" x14ac:dyDescent="0.3">
      <c r="A34" s="12" t="s">
        <v>1</v>
      </c>
      <c r="B34" s="12" t="s">
        <v>1</v>
      </c>
      <c r="C34" s="12" t="s">
        <v>1</v>
      </c>
      <c r="D34" s="12" t="s">
        <v>1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4.5" customHeight="1" x14ac:dyDescent="0.3">
      <c r="A35" s="47" t="s">
        <v>1</v>
      </c>
      <c r="B35" s="47" t="s">
        <v>1</v>
      </c>
      <c r="C35" s="47" t="s">
        <v>1</v>
      </c>
      <c r="D35" s="47" t="s">
        <v>1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ht="13.5" customHeight="1" x14ac:dyDescent="0.3">
      <c r="A36" s="49" t="s">
        <v>9</v>
      </c>
      <c r="B36" s="49" t="s">
        <v>1</v>
      </c>
      <c r="C36" s="49" t="s">
        <v>1</v>
      </c>
      <c r="D36" s="49" t="s">
        <v>1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ht="13.5" customHeight="1" x14ac:dyDescent="0.3">
      <c r="A37" s="49" t="s">
        <v>31</v>
      </c>
      <c r="B37" s="49" t="s">
        <v>1</v>
      </c>
      <c r="C37" s="49" t="s">
        <v>1</v>
      </c>
      <c r="D37" s="49" t="s">
        <v>1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ht="13.5" customHeight="1" x14ac:dyDescent="0.3">
      <c r="A38" s="49" t="s">
        <v>22</v>
      </c>
      <c r="B38" s="49" t="s">
        <v>1</v>
      </c>
      <c r="C38" s="49" t="s">
        <v>1</v>
      </c>
      <c r="D38" s="49" t="s">
        <v>1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ht="13.5" customHeight="1" x14ac:dyDescent="0.3">
      <c r="A39" s="49" t="s">
        <v>37</v>
      </c>
      <c r="B39" s="49" t="s">
        <v>1</v>
      </c>
      <c r="C39" s="49" t="s">
        <v>1</v>
      </c>
      <c r="D39" s="49" t="s">
        <v>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</sheetData>
  <mergeCells count="9">
    <mergeCell ref="A36:Q36"/>
    <mergeCell ref="A37:Q37"/>
    <mergeCell ref="A38:Q38"/>
    <mergeCell ref="A39:Q39"/>
    <mergeCell ref="A1:J1"/>
    <mergeCell ref="A2:A4"/>
    <mergeCell ref="B2:C2"/>
    <mergeCell ref="D2:D3"/>
    <mergeCell ref="A35:Q35"/>
  </mergeCells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46"/>
  <sheetViews>
    <sheetView showGridLines="0" zoomScaleNormal="100" workbookViewId="0">
      <pane ySplit="4" topLeftCell="A5" activePane="bottomLeft" state="frozen"/>
      <selection pane="bottomLeft" sqref="A1:S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15" width="8.7109375" customWidth="1" outlineLevel="1"/>
    <col min="16" max="19" width="8.7109375" customWidth="1"/>
  </cols>
  <sheetData>
    <row r="1" spans="1:32" ht="20.100000000000001" customHeight="1" x14ac:dyDescent="0.3">
      <c r="A1" s="46" t="s">
        <v>38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46" t="s">
        <v>1</v>
      </c>
      <c r="P1" s="46" t="s">
        <v>1</v>
      </c>
      <c r="Q1" s="46" t="s">
        <v>1</v>
      </c>
      <c r="R1" s="46" t="s">
        <v>1</v>
      </c>
      <c r="S1" s="46" t="s">
        <v>1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20.100000000000001" customHeight="1" x14ac:dyDescent="0.3">
      <c r="A2" s="52" t="s">
        <v>356</v>
      </c>
      <c r="B2" s="52" t="s">
        <v>1</v>
      </c>
      <c r="C2" s="48" t="s">
        <v>39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48" t="s">
        <v>1</v>
      </c>
      <c r="O2" s="48" t="s">
        <v>1</v>
      </c>
      <c r="P2" s="48" t="s">
        <v>1</v>
      </c>
      <c r="Q2" s="48" t="s">
        <v>1</v>
      </c>
      <c r="R2" s="48" t="s">
        <v>1</v>
      </c>
      <c r="S2" s="48" t="s">
        <v>1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20.100000000000001" customHeight="1" x14ac:dyDescent="0.3">
      <c r="A3" s="52" t="s">
        <v>40</v>
      </c>
      <c r="B3" s="52" t="s">
        <v>1</v>
      </c>
      <c r="C3" s="53">
        <v>2012</v>
      </c>
      <c r="D3" s="50" t="s">
        <v>1</v>
      </c>
      <c r="E3" s="53">
        <v>2013</v>
      </c>
      <c r="F3" s="50" t="s">
        <v>1</v>
      </c>
      <c r="G3" s="53">
        <v>2014</v>
      </c>
      <c r="H3" s="50" t="s">
        <v>1</v>
      </c>
      <c r="I3" s="53">
        <v>2015</v>
      </c>
      <c r="J3" s="50" t="s">
        <v>1</v>
      </c>
      <c r="K3" s="53">
        <v>2016</v>
      </c>
      <c r="L3" s="50" t="s">
        <v>1</v>
      </c>
      <c r="M3" s="53">
        <v>2017</v>
      </c>
      <c r="N3" s="50" t="s">
        <v>1</v>
      </c>
      <c r="O3" s="53">
        <v>2018</v>
      </c>
      <c r="P3" s="50" t="s">
        <v>1</v>
      </c>
      <c r="Q3" s="53">
        <v>2019</v>
      </c>
      <c r="R3" s="50" t="s">
        <v>1</v>
      </c>
      <c r="S3" s="19">
        <v>2020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0.100000000000001" customHeight="1" x14ac:dyDescent="0.3">
      <c r="A4" s="52" t="s">
        <v>1</v>
      </c>
      <c r="B4" s="52" t="s">
        <v>1</v>
      </c>
      <c r="C4" s="14" t="s">
        <v>41</v>
      </c>
      <c r="D4" s="14" t="s">
        <v>42</v>
      </c>
      <c r="E4" s="14" t="s">
        <v>41</v>
      </c>
      <c r="F4" s="14" t="s">
        <v>42</v>
      </c>
      <c r="G4" s="14" t="s">
        <v>41</v>
      </c>
      <c r="H4" s="14" t="s">
        <v>42</v>
      </c>
      <c r="I4" s="14" t="s">
        <v>41</v>
      </c>
      <c r="J4" s="14" t="s">
        <v>42</v>
      </c>
      <c r="K4" s="14" t="s">
        <v>41</v>
      </c>
      <c r="L4" s="14" t="s">
        <v>42</v>
      </c>
      <c r="M4" s="14" t="s">
        <v>41</v>
      </c>
      <c r="N4" s="14" t="s">
        <v>42</v>
      </c>
      <c r="O4" s="14" t="s">
        <v>41</v>
      </c>
      <c r="P4" s="14" t="s">
        <v>42</v>
      </c>
      <c r="Q4" s="14" t="s">
        <v>41</v>
      </c>
      <c r="R4" s="14" t="s">
        <v>42</v>
      </c>
      <c r="S4" s="14" t="s">
        <v>357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20.100000000000001" customHeight="1" x14ac:dyDescent="0.3">
      <c r="A5" s="51" t="s">
        <v>43</v>
      </c>
      <c r="B5" s="51" t="s">
        <v>1</v>
      </c>
      <c r="C5" s="47" t="s">
        <v>1</v>
      </c>
      <c r="D5" s="47" t="s">
        <v>1</v>
      </c>
      <c r="E5" s="47" t="s">
        <v>1</v>
      </c>
      <c r="F5" s="47" t="s">
        <v>1</v>
      </c>
      <c r="G5" s="47" t="s">
        <v>1</v>
      </c>
      <c r="H5" s="47" t="s">
        <v>1</v>
      </c>
      <c r="I5" s="47" t="s">
        <v>1</v>
      </c>
      <c r="J5" s="47" t="s">
        <v>1</v>
      </c>
      <c r="K5" s="47" t="s">
        <v>1</v>
      </c>
      <c r="L5" s="47" t="s">
        <v>1</v>
      </c>
      <c r="M5" s="47" t="s">
        <v>1</v>
      </c>
      <c r="N5" s="47" t="s">
        <v>1</v>
      </c>
      <c r="O5" s="47" t="s">
        <v>1</v>
      </c>
      <c r="P5" s="47" t="s">
        <v>1</v>
      </c>
      <c r="Q5" s="47" t="s">
        <v>1</v>
      </c>
      <c r="R5" s="47" t="s">
        <v>1</v>
      </c>
      <c r="S5" s="47" t="s">
        <v>1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3.5" customHeight="1" outlineLevel="1" x14ac:dyDescent="0.3">
      <c r="A6" s="3" t="s">
        <v>44</v>
      </c>
      <c r="B6" s="3" t="s">
        <v>45</v>
      </c>
      <c r="C6" s="20">
        <v>138</v>
      </c>
      <c r="D6" s="21">
        <v>57</v>
      </c>
      <c r="E6" s="20">
        <v>144</v>
      </c>
      <c r="F6" s="21">
        <v>68</v>
      </c>
      <c r="G6" s="20">
        <v>137</v>
      </c>
      <c r="H6" s="21">
        <v>70</v>
      </c>
      <c r="I6" s="20">
        <v>150</v>
      </c>
      <c r="J6" s="21">
        <v>88</v>
      </c>
      <c r="K6" s="20">
        <v>158</v>
      </c>
      <c r="L6" s="21">
        <v>93</v>
      </c>
      <c r="M6" s="20">
        <v>169</v>
      </c>
      <c r="N6" s="21">
        <v>97</v>
      </c>
      <c r="O6" s="20">
        <v>172</v>
      </c>
      <c r="P6" s="21">
        <v>101</v>
      </c>
      <c r="Q6" s="20">
        <v>185</v>
      </c>
      <c r="R6" s="21">
        <v>107</v>
      </c>
      <c r="S6" s="20">
        <v>176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3.5" customHeight="1" outlineLevel="1" x14ac:dyDescent="0.3">
      <c r="A7" s="3" t="s">
        <v>46</v>
      </c>
      <c r="B7" s="3" t="s">
        <v>47</v>
      </c>
      <c r="C7" s="20">
        <v>11</v>
      </c>
      <c r="D7" s="21">
        <v>5</v>
      </c>
      <c r="E7" s="20">
        <v>15</v>
      </c>
      <c r="F7" s="21">
        <v>2</v>
      </c>
      <c r="G7" s="20">
        <v>12</v>
      </c>
      <c r="H7" s="21">
        <v>4</v>
      </c>
      <c r="I7" s="20">
        <v>21</v>
      </c>
      <c r="J7" s="21">
        <v>6</v>
      </c>
      <c r="K7" s="20">
        <v>21</v>
      </c>
      <c r="L7" s="21">
        <v>7</v>
      </c>
      <c r="M7" s="20">
        <v>25</v>
      </c>
      <c r="N7" s="21">
        <v>6</v>
      </c>
      <c r="O7" s="20">
        <v>24</v>
      </c>
      <c r="P7" s="21">
        <v>6</v>
      </c>
      <c r="Q7" s="20">
        <v>20</v>
      </c>
      <c r="R7" s="21">
        <v>5</v>
      </c>
      <c r="S7" s="20">
        <v>19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3.5" customHeight="1" outlineLevel="1" x14ac:dyDescent="0.3">
      <c r="A8" s="3" t="s">
        <v>53</v>
      </c>
      <c r="B8" s="3" t="s">
        <v>54</v>
      </c>
      <c r="C8" s="22">
        <v>46333</v>
      </c>
      <c r="D8" s="23">
        <v>11282</v>
      </c>
      <c r="E8" s="22">
        <v>46049</v>
      </c>
      <c r="F8" s="23">
        <v>13688</v>
      </c>
      <c r="G8" s="22">
        <v>49482</v>
      </c>
      <c r="H8" s="23">
        <v>14814</v>
      </c>
      <c r="I8" s="22">
        <v>51913</v>
      </c>
      <c r="J8" s="23">
        <v>15792</v>
      </c>
      <c r="K8" s="22">
        <v>53359</v>
      </c>
      <c r="L8" s="23">
        <v>15093</v>
      </c>
      <c r="M8" s="22">
        <v>58494</v>
      </c>
      <c r="N8" s="23">
        <v>18154</v>
      </c>
      <c r="O8" s="22">
        <v>61574</v>
      </c>
      <c r="P8" s="23">
        <v>19325</v>
      </c>
      <c r="Q8" s="22">
        <v>64361</v>
      </c>
      <c r="R8" s="23">
        <v>20939</v>
      </c>
      <c r="S8" s="22">
        <v>64661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3.5" customHeight="1" outlineLevel="1" x14ac:dyDescent="0.3">
      <c r="A9" s="3" t="s">
        <v>55</v>
      </c>
      <c r="B9" s="3" t="s">
        <v>56</v>
      </c>
      <c r="C9" s="20">
        <v>315</v>
      </c>
      <c r="D9" s="21">
        <v>26</v>
      </c>
      <c r="E9" s="20">
        <v>315</v>
      </c>
      <c r="F9" s="21">
        <v>26</v>
      </c>
      <c r="G9" s="20">
        <v>318</v>
      </c>
      <c r="H9" s="21">
        <v>27</v>
      </c>
      <c r="I9" s="20">
        <v>318</v>
      </c>
      <c r="J9" s="21">
        <v>13</v>
      </c>
      <c r="K9" s="20">
        <v>313</v>
      </c>
      <c r="L9" s="21">
        <v>19</v>
      </c>
      <c r="M9" s="20">
        <v>318</v>
      </c>
      <c r="N9" s="21">
        <v>15</v>
      </c>
      <c r="O9" s="20">
        <v>323</v>
      </c>
      <c r="P9" s="21">
        <v>16</v>
      </c>
      <c r="Q9" s="20">
        <v>337</v>
      </c>
      <c r="R9" s="21">
        <v>16</v>
      </c>
      <c r="S9" s="20">
        <v>321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3.5" customHeight="1" outlineLevel="1" x14ac:dyDescent="0.3">
      <c r="A10" s="3" t="s">
        <v>59</v>
      </c>
      <c r="B10" s="3" t="s">
        <v>60</v>
      </c>
      <c r="C10" s="20">
        <v>122</v>
      </c>
      <c r="D10" s="21">
        <v>11</v>
      </c>
      <c r="E10" s="20">
        <v>113</v>
      </c>
      <c r="F10" s="21">
        <v>10</v>
      </c>
      <c r="G10" s="20">
        <v>115</v>
      </c>
      <c r="H10" s="21">
        <v>8</v>
      </c>
      <c r="I10" s="20">
        <v>91</v>
      </c>
      <c r="J10" s="24" t="s">
        <v>62</v>
      </c>
      <c r="K10" s="20">
        <v>94</v>
      </c>
      <c r="L10" s="21">
        <v>8</v>
      </c>
      <c r="M10" s="20">
        <v>102</v>
      </c>
      <c r="N10" s="24" t="s">
        <v>62</v>
      </c>
      <c r="O10" s="20">
        <v>97</v>
      </c>
      <c r="P10" s="24" t="s">
        <v>62</v>
      </c>
      <c r="Q10" s="20">
        <v>115</v>
      </c>
      <c r="R10" s="24" t="s">
        <v>62</v>
      </c>
      <c r="S10" s="20">
        <v>109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3.5" customHeight="1" outlineLevel="1" x14ac:dyDescent="0.3">
      <c r="A11" s="3" t="s">
        <v>63</v>
      </c>
      <c r="B11" s="3" t="s">
        <v>64</v>
      </c>
      <c r="C11" s="20">
        <v>172</v>
      </c>
      <c r="D11" s="21">
        <v>18</v>
      </c>
      <c r="E11" s="20">
        <v>227</v>
      </c>
      <c r="F11" s="21">
        <v>27</v>
      </c>
      <c r="G11" s="20">
        <v>224</v>
      </c>
      <c r="H11" s="21">
        <v>35</v>
      </c>
      <c r="I11" s="20">
        <v>215</v>
      </c>
      <c r="J11" s="21">
        <v>30</v>
      </c>
      <c r="K11" s="20">
        <v>230</v>
      </c>
      <c r="L11" s="21">
        <v>33</v>
      </c>
      <c r="M11" s="20">
        <v>248</v>
      </c>
      <c r="N11" s="21">
        <v>36</v>
      </c>
      <c r="O11" s="20">
        <v>244</v>
      </c>
      <c r="P11" s="21">
        <v>37</v>
      </c>
      <c r="Q11" s="20">
        <v>232</v>
      </c>
      <c r="R11" s="21">
        <v>27</v>
      </c>
      <c r="S11" s="20">
        <v>220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3.5" customHeight="1" outlineLevel="1" x14ac:dyDescent="0.3">
      <c r="A12" s="25" t="s">
        <v>65</v>
      </c>
      <c r="B12" s="3" t="s">
        <v>66</v>
      </c>
      <c r="C12" s="20">
        <v>96</v>
      </c>
      <c r="D12" s="21">
        <v>3</v>
      </c>
      <c r="E12" s="20">
        <v>94</v>
      </c>
      <c r="F12" s="21">
        <v>3</v>
      </c>
      <c r="G12" s="20">
        <v>119</v>
      </c>
      <c r="H12" s="21">
        <v>3</v>
      </c>
      <c r="I12" s="20">
        <v>135</v>
      </c>
      <c r="J12" s="24" t="s">
        <v>62</v>
      </c>
      <c r="K12" s="20">
        <v>141</v>
      </c>
      <c r="L12" s="21">
        <v>3</v>
      </c>
      <c r="M12" s="20">
        <v>145</v>
      </c>
      <c r="N12" s="24" t="s">
        <v>62</v>
      </c>
      <c r="O12" s="20">
        <v>150</v>
      </c>
      <c r="P12" s="24" t="s">
        <v>62</v>
      </c>
      <c r="Q12" s="20">
        <v>159</v>
      </c>
      <c r="R12" s="24" t="s">
        <v>62</v>
      </c>
      <c r="S12" s="20">
        <v>151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3.5" customHeight="1" outlineLevel="1" x14ac:dyDescent="0.3">
      <c r="A13" s="25" t="s">
        <v>67</v>
      </c>
      <c r="B13" s="3" t="s">
        <v>68</v>
      </c>
      <c r="C13" s="22">
        <v>3496</v>
      </c>
      <c r="D13" s="21">
        <v>480</v>
      </c>
      <c r="E13" s="22">
        <v>3347</v>
      </c>
      <c r="F13" s="21">
        <v>569</v>
      </c>
      <c r="G13" s="22">
        <v>3629</v>
      </c>
      <c r="H13" s="21">
        <v>633</v>
      </c>
      <c r="I13" s="22">
        <v>3786</v>
      </c>
      <c r="J13" s="21">
        <v>396</v>
      </c>
      <c r="K13" s="22">
        <v>3913</v>
      </c>
      <c r="L13" s="21">
        <v>331</v>
      </c>
      <c r="M13" s="22">
        <v>4065</v>
      </c>
      <c r="N13" s="21">
        <v>565</v>
      </c>
      <c r="O13" s="22">
        <v>4193</v>
      </c>
      <c r="P13" s="21">
        <v>582</v>
      </c>
      <c r="Q13" s="22">
        <v>4411</v>
      </c>
      <c r="R13" s="21">
        <v>511</v>
      </c>
      <c r="S13" s="22">
        <v>4530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3.5" customHeight="1" outlineLevel="1" x14ac:dyDescent="0.3">
      <c r="A14" s="25" t="s">
        <v>69</v>
      </c>
      <c r="B14" s="3" t="s">
        <v>70</v>
      </c>
      <c r="C14" s="22">
        <v>4092</v>
      </c>
      <c r="D14" s="23">
        <v>1675</v>
      </c>
      <c r="E14" s="22">
        <v>4075</v>
      </c>
      <c r="F14" s="23">
        <v>1970</v>
      </c>
      <c r="G14" s="22">
        <v>4035</v>
      </c>
      <c r="H14" s="23">
        <v>1778</v>
      </c>
      <c r="I14" s="22">
        <v>3956</v>
      </c>
      <c r="J14" s="23">
        <v>2194</v>
      </c>
      <c r="K14" s="22">
        <v>4518</v>
      </c>
      <c r="L14" s="23">
        <v>1703</v>
      </c>
      <c r="M14" s="22">
        <v>4631</v>
      </c>
      <c r="N14" s="23">
        <v>2287</v>
      </c>
      <c r="O14" s="22">
        <v>5226</v>
      </c>
      <c r="P14" s="23">
        <v>2589</v>
      </c>
      <c r="Q14" s="22">
        <v>5434</v>
      </c>
      <c r="R14" s="23">
        <v>3032</v>
      </c>
      <c r="S14" s="22">
        <v>5945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3.5" customHeight="1" outlineLevel="1" x14ac:dyDescent="0.3">
      <c r="A15" s="25" t="s">
        <v>71</v>
      </c>
      <c r="B15" s="3" t="s">
        <v>72</v>
      </c>
      <c r="C15" s="20">
        <v>956</v>
      </c>
      <c r="D15" s="21">
        <v>49</v>
      </c>
      <c r="E15" s="20">
        <v>970</v>
      </c>
      <c r="F15" s="21">
        <v>42</v>
      </c>
      <c r="G15" s="22">
        <v>1014</v>
      </c>
      <c r="H15" s="21">
        <v>45</v>
      </c>
      <c r="I15" s="22">
        <v>1088</v>
      </c>
      <c r="J15" s="21">
        <v>56</v>
      </c>
      <c r="K15" s="22">
        <v>1174</v>
      </c>
      <c r="L15" s="21">
        <v>59</v>
      </c>
      <c r="M15" s="22">
        <v>1149</v>
      </c>
      <c r="N15" s="21">
        <v>50</v>
      </c>
      <c r="O15" s="22">
        <v>1201</v>
      </c>
      <c r="P15" s="21">
        <v>52</v>
      </c>
      <c r="Q15" s="22">
        <v>1333</v>
      </c>
      <c r="R15" s="21">
        <v>60</v>
      </c>
      <c r="S15" s="22">
        <v>1267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3.5" customHeight="1" outlineLevel="1" x14ac:dyDescent="0.3">
      <c r="A16" s="25" t="s">
        <v>73</v>
      </c>
      <c r="B16" s="3" t="s">
        <v>74</v>
      </c>
      <c r="C16" s="20">
        <v>286</v>
      </c>
      <c r="D16" s="21">
        <v>23</v>
      </c>
      <c r="E16" s="20">
        <v>292</v>
      </c>
      <c r="F16" s="21">
        <v>21</v>
      </c>
      <c r="G16" s="20">
        <v>302</v>
      </c>
      <c r="H16" s="21">
        <v>22</v>
      </c>
      <c r="I16" s="20">
        <v>310</v>
      </c>
      <c r="J16" s="21">
        <v>22</v>
      </c>
      <c r="K16" s="20">
        <v>329</v>
      </c>
      <c r="L16" s="21">
        <v>24</v>
      </c>
      <c r="M16" s="20">
        <v>319</v>
      </c>
      <c r="N16" s="21">
        <v>29</v>
      </c>
      <c r="O16" s="20">
        <v>333</v>
      </c>
      <c r="P16" s="21">
        <v>31</v>
      </c>
      <c r="Q16" s="20">
        <v>376</v>
      </c>
      <c r="R16" s="21">
        <v>29</v>
      </c>
      <c r="S16" s="20">
        <v>357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3.5" customHeight="1" outlineLevel="1" x14ac:dyDescent="0.3">
      <c r="A17" s="25" t="s">
        <v>76</v>
      </c>
      <c r="B17" s="3" t="s">
        <v>77</v>
      </c>
      <c r="C17" s="20">
        <v>542</v>
      </c>
      <c r="D17" s="21">
        <v>73</v>
      </c>
      <c r="E17" s="20">
        <v>530</v>
      </c>
      <c r="F17" s="21">
        <v>62</v>
      </c>
      <c r="G17" s="20">
        <v>535</v>
      </c>
      <c r="H17" s="21">
        <v>72</v>
      </c>
      <c r="I17" s="20">
        <v>531</v>
      </c>
      <c r="J17" s="21">
        <v>75</v>
      </c>
      <c r="K17" s="20">
        <v>539</v>
      </c>
      <c r="L17" s="21">
        <v>91</v>
      </c>
      <c r="M17" s="20">
        <v>578</v>
      </c>
      <c r="N17" s="21">
        <v>108</v>
      </c>
      <c r="O17" s="20">
        <v>573</v>
      </c>
      <c r="P17" s="21">
        <v>107</v>
      </c>
      <c r="Q17" s="20">
        <v>543</v>
      </c>
      <c r="R17" s="21">
        <v>96</v>
      </c>
      <c r="S17" s="20">
        <v>516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3.5" customHeight="1" outlineLevel="1" x14ac:dyDescent="0.3">
      <c r="A18" s="25" t="s">
        <v>78</v>
      </c>
      <c r="B18" s="3" t="s">
        <v>79</v>
      </c>
      <c r="C18" s="20">
        <v>753</v>
      </c>
      <c r="D18" s="21">
        <v>80</v>
      </c>
      <c r="E18" s="20">
        <v>743</v>
      </c>
      <c r="F18" s="21">
        <v>78</v>
      </c>
      <c r="G18" s="20">
        <v>750</v>
      </c>
      <c r="H18" s="21">
        <v>88</v>
      </c>
      <c r="I18" s="20">
        <v>824</v>
      </c>
      <c r="J18" s="21">
        <v>87</v>
      </c>
      <c r="K18" s="20">
        <v>843</v>
      </c>
      <c r="L18" s="21">
        <v>102</v>
      </c>
      <c r="M18" s="20">
        <v>921</v>
      </c>
      <c r="N18" s="21">
        <v>96</v>
      </c>
      <c r="O18" s="20">
        <v>933</v>
      </c>
      <c r="P18" s="21">
        <v>97</v>
      </c>
      <c r="Q18" s="22">
        <v>1024</v>
      </c>
      <c r="R18" s="21">
        <v>95</v>
      </c>
      <c r="S18" s="20">
        <v>973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3.5" customHeight="1" outlineLevel="1" x14ac:dyDescent="0.3">
      <c r="A19" s="25" t="s">
        <v>80</v>
      </c>
      <c r="B19" s="3" t="s">
        <v>81</v>
      </c>
      <c r="C19" s="22">
        <v>7392</v>
      </c>
      <c r="D19" s="21">
        <v>771</v>
      </c>
      <c r="E19" s="22">
        <v>7342</v>
      </c>
      <c r="F19" s="21">
        <v>770</v>
      </c>
      <c r="G19" s="22">
        <v>7507</v>
      </c>
      <c r="H19" s="21">
        <v>838</v>
      </c>
      <c r="I19" s="22">
        <v>7541</v>
      </c>
      <c r="J19" s="21">
        <v>942</v>
      </c>
      <c r="K19" s="22">
        <v>7637</v>
      </c>
      <c r="L19" s="23">
        <v>1016</v>
      </c>
      <c r="M19" s="22">
        <v>7739</v>
      </c>
      <c r="N19" s="21">
        <v>846</v>
      </c>
      <c r="O19" s="22">
        <v>8281</v>
      </c>
      <c r="P19" s="21">
        <v>903</v>
      </c>
      <c r="Q19" s="22">
        <v>8721</v>
      </c>
      <c r="R19" s="23">
        <v>1070</v>
      </c>
      <c r="S19" s="22">
        <v>8836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3.5" customHeight="1" outlineLevel="1" x14ac:dyDescent="0.3">
      <c r="A20" s="25" t="s">
        <v>82</v>
      </c>
      <c r="B20" s="3" t="s">
        <v>83</v>
      </c>
      <c r="C20" s="22">
        <v>1732</v>
      </c>
      <c r="D20" s="21">
        <v>176</v>
      </c>
      <c r="E20" s="22">
        <v>2130</v>
      </c>
      <c r="F20" s="21">
        <v>248</v>
      </c>
      <c r="G20" s="22">
        <v>2172</v>
      </c>
      <c r="H20" s="21">
        <v>262</v>
      </c>
      <c r="I20" s="22">
        <v>2249</v>
      </c>
      <c r="J20" s="21">
        <v>264</v>
      </c>
      <c r="K20" s="22">
        <v>2298</v>
      </c>
      <c r="L20" s="21">
        <v>256</v>
      </c>
      <c r="M20" s="22">
        <v>2692</v>
      </c>
      <c r="N20" s="21">
        <v>355</v>
      </c>
      <c r="O20" s="22">
        <v>2762</v>
      </c>
      <c r="P20" s="21">
        <v>366</v>
      </c>
      <c r="Q20" s="22">
        <v>2695</v>
      </c>
      <c r="R20" s="21">
        <v>364</v>
      </c>
      <c r="S20" s="22">
        <v>2800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3.5" customHeight="1" outlineLevel="1" x14ac:dyDescent="0.3">
      <c r="A21" s="25" t="s">
        <v>84</v>
      </c>
      <c r="B21" s="3" t="s">
        <v>85</v>
      </c>
      <c r="C21" s="22">
        <v>5183</v>
      </c>
      <c r="D21" s="21">
        <v>624</v>
      </c>
      <c r="E21" s="22">
        <v>5388</v>
      </c>
      <c r="F21" s="21">
        <v>518</v>
      </c>
      <c r="G21" s="22">
        <v>5651</v>
      </c>
      <c r="H21" s="21">
        <v>587</v>
      </c>
      <c r="I21" s="22">
        <v>5459</v>
      </c>
      <c r="J21" s="21">
        <v>549</v>
      </c>
      <c r="K21" s="22">
        <v>5652</v>
      </c>
      <c r="L21" s="21">
        <v>655</v>
      </c>
      <c r="M21" s="22">
        <v>7117</v>
      </c>
      <c r="N21" s="21">
        <v>680</v>
      </c>
      <c r="O21" s="22">
        <v>7111</v>
      </c>
      <c r="P21" s="21">
        <v>678</v>
      </c>
      <c r="Q21" s="22">
        <v>7450</v>
      </c>
      <c r="R21" s="21">
        <v>793</v>
      </c>
      <c r="S21" s="22">
        <v>7257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3.5" customHeight="1" outlineLevel="1" x14ac:dyDescent="0.3">
      <c r="A22" s="25" t="s">
        <v>86</v>
      </c>
      <c r="B22" s="3" t="s">
        <v>87</v>
      </c>
      <c r="C22" s="22">
        <v>17361</v>
      </c>
      <c r="D22" s="23">
        <v>6130</v>
      </c>
      <c r="E22" s="22">
        <v>17187</v>
      </c>
      <c r="F22" s="23">
        <v>8281</v>
      </c>
      <c r="G22" s="22">
        <v>19678</v>
      </c>
      <c r="H22" s="23">
        <v>9366</v>
      </c>
      <c r="I22" s="22">
        <v>21466</v>
      </c>
      <c r="J22" s="23">
        <v>10161</v>
      </c>
      <c r="K22" s="22">
        <v>21889</v>
      </c>
      <c r="L22" s="23">
        <v>9808</v>
      </c>
      <c r="M22" s="22">
        <v>25656</v>
      </c>
      <c r="N22" s="23">
        <v>11985</v>
      </c>
      <c r="O22" s="22">
        <v>27076</v>
      </c>
      <c r="P22" s="23">
        <v>12638</v>
      </c>
      <c r="Q22" s="22">
        <v>28253</v>
      </c>
      <c r="R22" s="23">
        <v>13624</v>
      </c>
      <c r="S22" s="22">
        <v>28268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3.5" customHeight="1" outlineLevel="1" x14ac:dyDescent="0.3">
      <c r="A23" s="25" t="s">
        <v>88</v>
      </c>
      <c r="B23" s="3" t="s">
        <v>89</v>
      </c>
      <c r="C23" s="22">
        <v>2683</v>
      </c>
      <c r="D23" s="23">
        <v>1013</v>
      </c>
      <c r="E23" s="22">
        <v>2018</v>
      </c>
      <c r="F23" s="21">
        <v>917</v>
      </c>
      <c r="G23" s="22">
        <v>2068</v>
      </c>
      <c r="H23" s="21">
        <v>865</v>
      </c>
      <c r="I23" s="22">
        <v>2007</v>
      </c>
      <c r="J23" s="21">
        <v>802</v>
      </c>
      <c r="K23" s="22">
        <v>2026</v>
      </c>
      <c r="L23" s="21">
        <v>783</v>
      </c>
      <c r="M23" s="22">
        <v>1776</v>
      </c>
      <c r="N23" s="21">
        <v>869</v>
      </c>
      <c r="O23" s="22">
        <v>2028</v>
      </c>
      <c r="P23" s="21">
        <v>997</v>
      </c>
      <c r="Q23" s="22">
        <v>1977</v>
      </c>
      <c r="R23" s="21">
        <v>907</v>
      </c>
      <c r="S23" s="22">
        <v>1878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3.5" customHeight="1" outlineLevel="1" x14ac:dyDescent="0.3">
      <c r="A24" s="3" t="s">
        <v>90</v>
      </c>
      <c r="B24" s="3" t="s">
        <v>91</v>
      </c>
      <c r="C24" s="22">
        <v>2377</v>
      </c>
      <c r="D24" s="21">
        <v>970</v>
      </c>
      <c r="E24" s="22">
        <v>1758</v>
      </c>
      <c r="F24" s="21">
        <v>886</v>
      </c>
      <c r="G24" s="22">
        <v>1801</v>
      </c>
      <c r="H24" s="21">
        <v>833</v>
      </c>
      <c r="I24" s="22">
        <v>1707</v>
      </c>
      <c r="J24" s="21">
        <v>767</v>
      </c>
      <c r="K24" s="22">
        <v>1732</v>
      </c>
      <c r="L24" s="21">
        <v>751</v>
      </c>
      <c r="M24" s="22">
        <v>1491</v>
      </c>
      <c r="N24" s="21">
        <v>835</v>
      </c>
      <c r="O24" s="22">
        <v>1707</v>
      </c>
      <c r="P24" s="21">
        <v>960</v>
      </c>
      <c r="Q24" s="22">
        <v>1495</v>
      </c>
      <c r="R24" s="21">
        <v>818</v>
      </c>
      <c r="S24" s="22">
        <v>1420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3.5" customHeight="1" outlineLevel="1" x14ac:dyDescent="0.3">
      <c r="A25" s="3" t="s">
        <v>92</v>
      </c>
      <c r="B25" s="3" t="s">
        <v>93</v>
      </c>
      <c r="C25" s="22">
        <v>1154</v>
      </c>
      <c r="D25" s="21">
        <v>130</v>
      </c>
      <c r="E25" s="22">
        <v>1279</v>
      </c>
      <c r="F25" s="21">
        <v>146</v>
      </c>
      <c r="G25" s="22">
        <v>1367</v>
      </c>
      <c r="H25" s="21">
        <v>184</v>
      </c>
      <c r="I25" s="22">
        <v>1935</v>
      </c>
      <c r="J25" s="21">
        <v>187</v>
      </c>
      <c r="K25" s="22">
        <v>1762</v>
      </c>
      <c r="L25" s="21">
        <v>200</v>
      </c>
      <c r="M25" s="22">
        <v>1038</v>
      </c>
      <c r="N25" s="21">
        <v>218</v>
      </c>
      <c r="O25" s="22">
        <v>1043</v>
      </c>
      <c r="P25" s="21">
        <v>219</v>
      </c>
      <c r="Q25" s="22">
        <v>1299</v>
      </c>
      <c r="R25" s="21">
        <v>300</v>
      </c>
      <c r="S25" s="22">
        <v>1234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3.5" customHeight="1" outlineLevel="1" x14ac:dyDescent="0.3">
      <c r="A26" s="3" t="s">
        <v>94</v>
      </c>
      <c r="B26" s="3" t="s">
        <v>95</v>
      </c>
      <c r="C26" s="20">
        <v>186</v>
      </c>
      <c r="D26" s="21">
        <v>87</v>
      </c>
      <c r="E26" s="20">
        <v>209</v>
      </c>
      <c r="F26" s="21">
        <v>72</v>
      </c>
      <c r="G26" s="20">
        <v>195</v>
      </c>
      <c r="H26" s="21">
        <v>68</v>
      </c>
      <c r="I26" s="20">
        <v>161</v>
      </c>
      <c r="J26" s="21">
        <v>49</v>
      </c>
      <c r="K26" s="20">
        <v>155</v>
      </c>
      <c r="L26" s="21">
        <v>44</v>
      </c>
      <c r="M26" s="20">
        <v>177</v>
      </c>
      <c r="N26" s="21">
        <v>37</v>
      </c>
      <c r="O26" s="20">
        <v>157</v>
      </c>
      <c r="P26" s="21">
        <v>32</v>
      </c>
      <c r="Q26" s="20">
        <v>187</v>
      </c>
      <c r="R26" s="21">
        <v>74</v>
      </c>
      <c r="S26" s="20">
        <v>187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3.5" customHeight="1" outlineLevel="1" x14ac:dyDescent="0.3">
      <c r="A27" s="3" t="s">
        <v>96</v>
      </c>
      <c r="B27" s="3" t="s">
        <v>97</v>
      </c>
      <c r="C27" s="20">
        <v>71</v>
      </c>
      <c r="D27" s="21">
        <v>12</v>
      </c>
      <c r="E27" s="20">
        <v>80</v>
      </c>
      <c r="F27" s="21">
        <v>9</v>
      </c>
      <c r="G27" s="20">
        <v>80</v>
      </c>
      <c r="H27" s="21">
        <v>9</v>
      </c>
      <c r="I27" s="20">
        <v>75</v>
      </c>
      <c r="J27" s="21">
        <v>11</v>
      </c>
      <c r="K27" s="20">
        <v>80</v>
      </c>
      <c r="L27" s="21">
        <v>9</v>
      </c>
      <c r="M27" s="20">
        <v>85</v>
      </c>
      <c r="N27" s="21">
        <v>8</v>
      </c>
      <c r="O27" s="20">
        <v>82</v>
      </c>
      <c r="P27" s="21">
        <v>8</v>
      </c>
      <c r="Q27" s="20">
        <v>117</v>
      </c>
      <c r="R27" s="21">
        <v>10</v>
      </c>
      <c r="S27" s="20">
        <v>117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3.5" customHeight="1" outlineLevel="1" x14ac:dyDescent="0.3">
      <c r="A28" s="3" t="s">
        <v>99</v>
      </c>
      <c r="B28" s="3" t="s">
        <v>100</v>
      </c>
      <c r="C28" s="22">
        <v>3175</v>
      </c>
      <c r="D28" s="21">
        <v>575</v>
      </c>
      <c r="E28" s="22">
        <v>3170</v>
      </c>
      <c r="F28" s="21">
        <v>333</v>
      </c>
      <c r="G28" s="22">
        <v>3229</v>
      </c>
      <c r="H28" s="21">
        <v>323</v>
      </c>
      <c r="I28" s="22">
        <v>3185</v>
      </c>
      <c r="J28" s="21">
        <v>296</v>
      </c>
      <c r="K28" s="22">
        <v>3331</v>
      </c>
      <c r="L28" s="21">
        <v>304</v>
      </c>
      <c r="M28" s="22">
        <v>3380</v>
      </c>
      <c r="N28" s="21">
        <v>318</v>
      </c>
      <c r="O28" s="22">
        <v>3603</v>
      </c>
      <c r="P28" s="21">
        <v>340</v>
      </c>
      <c r="Q28" s="22">
        <v>4295</v>
      </c>
      <c r="R28" s="21">
        <v>437</v>
      </c>
      <c r="S28" s="22">
        <v>4460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3.5" customHeight="1" outlineLevel="1" x14ac:dyDescent="0.3">
      <c r="A29" s="3" t="s">
        <v>101</v>
      </c>
      <c r="B29" s="3" t="s">
        <v>102</v>
      </c>
      <c r="C29" s="20">
        <v>265</v>
      </c>
      <c r="D29" s="21">
        <v>40</v>
      </c>
      <c r="E29" s="20">
        <v>290</v>
      </c>
      <c r="F29" s="21">
        <v>41</v>
      </c>
      <c r="G29" s="20">
        <v>318</v>
      </c>
      <c r="H29" s="21">
        <v>27</v>
      </c>
      <c r="I29" s="20">
        <v>284</v>
      </c>
      <c r="J29" s="21">
        <v>24</v>
      </c>
      <c r="K29" s="20">
        <v>292</v>
      </c>
      <c r="L29" s="21">
        <v>25</v>
      </c>
      <c r="M29" s="20">
        <v>248</v>
      </c>
      <c r="N29" s="21">
        <v>23</v>
      </c>
      <c r="O29" s="20">
        <v>236</v>
      </c>
      <c r="P29" s="21">
        <v>22</v>
      </c>
      <c r="Q29" s="20">
        <v>337</v>
      </c>
      <c r="R29" s="21">
        <v>47</v>
      </c>
      <c r="S29" s="20">
        <v>336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3.5" customHeight="1" outlineLevel="1" x14ac:dyDescent="0.3">
      <c r="A30" s="3" t="s">
        <v>103</v>
      </c>
      <c r="B30" s="3" t="s">
        <v>104</v>
      </c>
      <c r="C30" s="22">
        <v>3140</v>
      </c>
      <c r="D30" s="21">
        <v>584</v>
      </c>
      <c r="E30" s="22">
        <v>3201</v>
      </c>
      <c r="F30" s="21">
        <v>611</v>
      </c>
      <c r="G30" s="22">
        <v>3134</v>
      </c>
      <c r="H30" s="21">
        <v>593</v>
      </c>
      <c r="I30" s="22">
        <v>4685</v>
      </c>
      <c r="J30" s="21">
        <v>639</v>
      </c>
      <c r="K30" s="22">
        <v>5015</v>
      </c>
      <c r="L30" s="21">
        <v>665</v>
      </c>
      <c r="M30" s="22">
        <v>5594</v>
      </c>
      <c r="N30" s="21">
        <v>734</v>
      </c>
      <c r="O30" s="22">
        <v>5575</v>
      </c>
      <c r="P30" s="21">
        <v>718</v>
      </c>
      <c r="Q30" s="22">
        <v>5547</v>
      </c>
      <c r="R30" s="21">
        <v>909</v>
      </c>
      <c r="S30" s="22">
        <v>5739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3.5" customHeight="1" outlineLevel="1" x14ac:dyDescent="0.3">
      <c r="A31" s="26">
        <v>71</v>
      </c>
      <c r="B31" s="3" t="s">
        <v>106</v>
      </c>
      <c r="C31" s="22">
        <v>1208</v>
      </c>
      <c r="D31" s="21">
        <v>126</v>
      </c>
      <c r="E31" s="22">
        <v>1237</v>
      </c>
      <c r="F31" s="21">
        <v>128</v>
      </c>
      <c r="G31" s="22">
        <v>1136</v>
      </c>
      <c r="H31" s="21">
        <v>85</v>
      </c>
      <c r="I31" s="22">
        <v>2269</v>
      </c>
      <c r="J31" s="21">
        <v>168</v>
      </c>
      <c r="K31" s="22">
        <v>2488</v>
      </c>
      <c r="L31" s="21">
        <v>146</v>
      </c>
      <c r="M31" s="22">
        <v>2397</v>
      </c>
      <c r="N31" s="21">
        <v>146</v>
      </c>
      <c r="O31" s="22">
        <v>2257</v>
      </c>
      <c r="P31" s="21">
        <v>137</v>
      </c>
      <c r="Q31" s="22">
        <v>2168</v>
      </c>
      <c r="R31" s="21">
        <v>186</v>
      </c>
      <c r="S31" s="22">
        <v>2191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3.5" customHeight="1" outlineLevel="1" x14ac:dyDescent="0.3">
      <c r="A32" s="26">
        <v>72</v>
      </c>
      <c r="B32" s="3" t="s">
        <v>108</v>
      </c>
      <c r="C32" s="22">
        <v>1693</v>
      </c>
      <c r="D32" s="21">
        <v>378</v>
      </c>
      <c r="E32" s="22">
        <v>1685</v>
      </c>
      <c r="F32" s="21">
        <v>397</v>
      </c>
      <c r="G32" s="22">
        <v>1743</v>
      </c>
      <c r="H32" s="21">
        <v>453</v>
      </c>
      <c r="I32" s="22">
        <v>2170</v>
      </c>
      <c r="J32" s="21">
        <v>405</v>
      </c>
      <c r="K32" s="22">
        <v>2260</v>
      </c>
      <c r="L32" s="21">
        <v>463</v>
      </c>
      <c r="M32" s="22">
        <v>2920</v>
      </c>
      <c r="N32" s="21">
        <v>524</v>
      </c>
      <c r="O32" s="22">
        <v>3057</v>
      </c>
      <c r="P32" s="21">
        <v>521</v>
      </c>
      <c r="Q32" s="22">
        <v>3100</v>
      </c>
      <c r="R32" s="21">
        <v>647</v>
      </c>
      <c r="S32" s="22">
        <v>3269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3.5" customHeight="1" outlineLevel="1" x14ac:dyDescent="0.3">
      <c r="A33" s="3" t="s">
        <v>109</v>
      </c>
      <c r="B33" s="3" t="s">
        <v>110</v>
      </c>
      <c r="C33" s="20">
        <v>273</v>
      </c>
      <c r="D33" s="21">
        <v>183</v>
      </c>
      <c r="E33" s="20">
        <v>270</v>
      </c>
      <c r="F33" s="21">
        <v>210</v>
      </c>
      <c r="G33" s="20">
        <v>270</v>
      </c>
      <c r="H33" s="21">
        <v>210</v>
      </c>
      <c r="I33" s="20">
        <v>295</v>
      </c>
      <c r="J33" s="21">
        <v>163</v>
      </c>
      <c r="K33" s="20">
        <v>295</v>
      </c>
      <c r="L33" s="21">
        <v>163</v>
      </c>
      <c r="M33" s="20">
        <v>286</v>
      </c>
      <c r="N33" s="21">
        <v>201</v>
      </c>
      <c r="O33" s="20">
        <v>288</v>
      </c>
      <c r="P33" s="21">
        <v>203</v>
      </c>
      <c r="Q33" s="20">
        <v>314</v>
      </c>
      <c r="R33" s="21">
        <v>205</v>
      </c>
      <c r="S33" s="20">
        <v>332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3.5" customHeight="1" outlineLevel="1" x14ac:dyDescent="0.3">
      <c r="A34" s="3" t="s">
        <v>111</v>
      </c>
      <c r="B34" s="3" t="s">
        <v>112</v>
      </c>
      <c r="C34" s="20">
        <v>471</v>
      </c>
      <c r="D34" s="21">
        <v>170</v>
      </c>
      <c r="E34" s="20">
        <v>408</v>
      </c>
      <c r="F34" s="21">
        <v>131</v>
      </c>
      <c r="G34" s="20">
        <v>409</v>
      </c>
      <c r="H34" s="21">
        <v>144</v>
      </c>
      <c r="I34" s="20">
        <v>478</v>
      </c>
      <c r="J34" s="21">
        <v>115</v>
      </c>
      <c r="K34" s="20">
        <v>416</v>
      </c>
      <c r="L34" s="21">
        <v>80</v>
      </c>
      <c r="M34" s="20">
        <v>617</v>
      </c>
      <c r="N34" s="21">
        <v>126</v>
      </c>
      <c r="O34" s="20">
        <v>678</v>
      </c>
      <c r="P34" s="21">
        <v>142</v>
      </c>
      <c r="Q34" s="20">
        <v>782</v>
      </c>
      <c r="R34" s="21">
        <v>166</v>
      </c>
      <c r="S34" s="20">
        <v>781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20.100000000000001" customHeight="1" x14ac:dyDescent="0.3">
      <c r="A35" s="51" t="s">
        <v>113</v>
      </c>
      <c r="B35" s="51" t="s">
        <v>1</v>
      </c>
      <c r="C35" s="54" t="s">
        <v>1</v>
      </c>
      <c r="D35" s="55" t="s">
        <v>1</v>
      </c>
      <c r="E35" s="54" t="s">
        <v>1</v>
      </c>
      <c r="F35" s="55" t="s">
        <v>1</v>
      </c>
      <c r="G35" s="54" t="s">
        <v>1</v>
      </c>
      <c r="H35" s="55" t="s">
        <v>1</v>
      </c>
      <c r="I35" s="54" t="s">
        <v>1</v>
      </c>
      <c r="J35" s="55" t="s">
        <v>1</v>
      </c>
      <c r="K35" s="54" t="s">
        <v>1</v>
      </c>
      <c r="L35" s="55" t="s">
        <v>1</v>
      </c>
      <c r="M35" s="54" t="s">
        <v>1</v>
      </c>
      <c r="N35" s="55" t="s">
        <v>1</v>
      </c>
      <c r="O35" s="54" t="s">
        <v>1</v>
      </c>
      <c r="P35" s="55" t="s">
        <v>1</v>
      </c>
      <c r="Q35" s="54" t="s">
        <v>1</v>
      </c>
      <c r="R35" s="55" t="s">
        <v>1</v>
      </c>
      <c r="S35" s="54" t="s">
        <v>1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3.5" customHeight="1" outlineLevel="1" x14ac:dyDescent="0.3">
      <c r="A36" s="44" t="s">
        <v>114</v>
      </c>
      <c r="B36" s="44" t="s">
        <v>1</v>
      </c>
      <c r="C36" s="22">
        <v>5657</v>
      </c>
      <c r="D36" s="21">
        <v>881</v>
      </c>
      <c r="E36" s="22">
        <v>5191</v>
      </c>
      <c r="F36" s="21">
        <v>849</v>
      </c>
      <c r="G36" s="22">
        <v>5268</v>
      </c>
      <c r="H36" s="21">
        <v>918</v>
      </c>
      <c r="I36" s="22">
        <v>5257</v>
      </c>
      <c r="J36" s="21">
        <v>827</v>
      </c>
      <c r="K36" s="22">
        <v>5340</v>
      </c>
      <c r="L36" s="21">
        <v>866</v>
      </c>
      <c r="M36" s="22">
        <v>5725</v>
      </c>
      <c r="N36" s="21">
        <v>960</v>
      </c>
      <c r="O36" s="22">
        <v>5724</v>
      </c>
      <c r="P36" s="21">
        <v>978</v>
      </c>
      <c r="Q36" s="22">
        <v>6708</v>
      </c>
      <c r="R36" s="23">
        <v>1027</v>
      </c>
      <c r="S36" s="22">
        <v>6791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3.5" customHeight="1" outlineLevel="1" x14ac:dyDescent="0.3">
      <c r="A37" s="44" t="s">
        <v>115</v>
      </c>
      <c r="B37" s="44" t="s">
        <v>1</v>
      </c>
      <c r="C37" s="22">
        <v>2692</v>
      </c>
      <c r="D37" s="21">
        <v>406</v>
      </c>
      <c r="E37" s="22">
        <v>2648</v>
      </c>
      <c r="F37" s="21">
        <v>330</v>
      </c>
      <c r="G37" s="22">
        <v>2702</v>
      </c>
      <c r="H37" s="21">
        <v>371</v>
      </c>
      <c r="I37" s="22">
        <v>2826</v>
      </c>
      <c r="J37" s="21">
        <v>331</v>
      </c>
      <c r="K37" s="22">
        <v>2921</v>
      </c>
      <c r="L37" s="21">
        <v>321</v>
      </c>
      <c r="M37" s="22">
        <v>3160</v>
      </c>
      <c r="N37" s="21">
        <v>364</v>
      </c>
      <c r="O37" s="22">
        <v>3283</v>
      </c>
      <c r="P37" s="21">
        <v>375</v>
      </c>
      <c r="Q37" s="22">
        <v>3373</v>
      </c>
      <c r="R37" s="21">
        <v>486</v>
      </c>
      <c r="S37" s="22">
        <v>3389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3.5" customHeight="1" outlineLevel="1" x14ac:dyDescent="0.3">
      <c r="A38" s="44" t="s">
        <v>116</v>
      </c>
      <c r="B38" s="44" t="s">
        <v>1</v>
      </c>
      <c r="C38" s="22">
        <v>45440</v>
      </c>
      <c r="D38" s="23">
        <v>11525</v>
      </c>
      <c r="E38" s="22">
        <v>45728</v>
      </c>
      <c r="F38" s="23">
        <v>13777</v>
      </c>
      <c r="G38" s="22">
        <v>49027</v>
      </c>
      <c r="H38" s="23">
        <v>14761</v>
      </c>
      <c r="I38" s="22">
        <v>52869</v>
      </c>
      <c r="J38" s="23">
        <v>15863</v>
      </c>
      <c r="K38" s="22">
        <v>54565</v>
      </c>
      <c r="L38" s="23">
        <v>15131</v>
      </c>
      <c r="M38" s="22">
        <v>59902</v>
      </c>
      <c r="N38" s="23">
        <v>18180</v>
      </c>
      <c r="O38" s="22">
        <v>63095</v>
      </c>
      <c r="P38" s="23">
        <v>19342</v>
      </c>
      <c r="Q38" s="22">
        <v>65749</v>
      </c>
      <c r="R38" s="23">
        <v>21181</v>
      </c>
      <c r="S38" s="22">
        <v>66297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20.100000000000001" customHeight="1" x14ac:dyDescent="0.3">
      <c r="A39" s="56" t="s">
        <v>4</v>
      </c>
      <c r="B39" s="56" t="s">
        <v>1</v>
      </c>
      <c r="C39" s="27">
        <v>53790</v>
      </c>
      <c r="D39" s="27">
        <v>12812</v>
      </c>
      <c r="E39" s="27">
        <v>53566</v>
      </c>
      <c r="F39" s="27">
        <v>14955</v>
      </c>
      <c r="G39" s="27">
        <v>56996</v>
      </c>
      <c r="H39" s="27">
        <v>16050</v>
      </c>
      <c r="I39" s="27">
        <v>60952</v>
      </c>
      <c r="J39" s="27">
        <v>17021</v>
      </c>
      <c r="K39" s="27">
        <v>62826</v>
      </c>
      <c r="L39" s="27">
        <v>16319</v>
      </c>
      <c r="M39" s="27">
        <v>68787</v>
      </c>
      <c r="N39" s="27">
        <v>19504</v>
      </c>
      <c r="O39" s="27">
        <v>72101</v>
      </c>
      <c r="P39" s="27">
        <v>20695</v>
      </c>
      <c r="Q39" s="27">
        <v>75830</v>
      </c>
      <c r="R39" s="27">
        <v>22694</v>
      </c>
      <c r="S39" s="27">
        <v>76477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4.5" customHeight="1" x14ac:dyDescent="0.3">
      <c r="A40" s="57" t="s">
        <v>1</v>
      </c>
      <c r="B40" s="57" t="s">
        <v>1</v>
      </c>
      <c r="C40" s="12" t="s">
        <v>1</v>
      </c>
      <c r="D40" s="12" t="s">
        <v>1</v>
      </c>
      <c r="E40" s="12" t="s">
        <v>1</v>
      </c>
      <c r="F40" s="12" t="s">
        <v>1</v>
      </c>
      <c r="G40" s="12" t="s">
        <v>1</v>
      </c>
      <c r="H40" s="12" t="s">
        <v>1</v>
      </c>
      <c r="I40" s="12" t="s">
        <v>1</v>
      </c>
      <c r="J40" s="12" t="s">
        <v>1</v>
      </c>
      <c r="K40" s="12" t="s">
        <v>1</v>
      </c>
      <c r="L40" s="12" t="s">
        <v>1</v>
      </c>
      <c r="M40" s="12" t="s">
        <v>1</v>
      </c>
      <c r="N40" s="12" t="s">
        <v>1</v>
      </c>
      <c r="O40" s="12" t="s">
        <v>1</v>
      </c>
      <c r="P40" s="12" t="s">
        <v>1</v>
      </c>
      <c r="Q40" s="12" t="s">
        <v>1</v>
      </c>
      <c r="R40" s="12" t="s">
        <v>1</v>
      </c>
      <c r="S40" s="12" t="s">
        <v>1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4.5" customHeight="1" x14ac:dyDescent="0.3">
      <c r="A41" s="47" t="s">
        <v>1</v>
      </c>
      <c r="B41" s="47" t="s">
        <v>1</v>
      </c>
      <c r="C41" s="47" t="s">
        <v>1</v>
      </c>
      <c r="D41" s="47" t="s">
        <v>1</v>
      </c>
      <c r="E41" s="47" t="s">
        <v>1</v>
      </c>
      <c r="F41" s="47" t="s">
        <v>1</v>
      </c>
      <c r="G41" s="47" t="s">
        <v>1</v>
      </c>
      <c r="H41" s="47" t="s">
        <v>1</v>
      </c>
      <c r="I41" s="47" t="s">
        <v>1</v>
      </c>
      <c r="J41" s="47" t="s">
        <v>1</v>
      </c>
      <c r="K41" s="47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7" t="s">
        <v>1</v>
      </c>
      <c r="Q41" s="47" t="s">
        <v>1</v>
      </c>
      <c r="R41" s="47" t="s">
        <v>1</v>
      </c>
      <c r="S41" s="47" t="s">
        <v>1</v>
      </c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</row>
    <row r="42" spans="1:32" ht="13.5" customHeight="1" x14ac:dyDescent="0.3">
      <c r="A42" s="49" t="s">
        <v>9</v>
      </c>
      <c r="B42" s="49" t="s">
        <v>1</v>
      </c>
      <c r="C42" s="49" t="s">
        <v>1</v>
      </c>
      <c r="D42" s="49" t="s">
        <v>1</v>
      </c>
      <c r="E42" s="49" t="s">
        <v>1</v>
      </c>
      <c r="F42" s="49" t="s">
        <v>1</v>
      </c>
      <c r="G42" s="49" t="s">
        <v>1</v>
      </c>
      <c r="H42" s="49" t="s">
        <v>1</v>
      </c>
      <c r="I42" s="49" t="s">
        <v>1</v>
      </c>
      <c r="J42" s="49" t="s">
        <v>1</v>
      </c>
      <c r="K42" s="49" t="s">
        <v>1</v>
      </c>
      <c r="L42" s="49" t="s">
        <v>1</v>
      </c>
      <c r="M42" s="49" t="s">
        <v>1</v>
      </c>
      <c r="N42" s="49" t="s">
        <v>1</v>
      </c>
      <c r="O42" s="49" t="s">
        <v>1</v>
      </c>
      <c r="P42" s="49" t="s">
        <v>1</v>
      </c>
      <c r="Q42" s="49" t="s">
        <v>1</v>
      </c>
      <c r="R42" s="49" t="s">
        <v>1</v>
      </c>
      <c r="S42" s="49" t="s">
        <v>1</v>
      </c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2" ht="13.5" customHeight="1" x14ac:dyDescent="0.3">
      <c r="A43" s="49" t="s">
        <v>117</v>
      </c>
      <c r="B43" s="49" t="s">
        <v>1</v>
      </c>
      <c r="C43" s="49" t="s">
        <v>1</v>
      </c>
      <c r="D43" s="49" t="s">
        <v>1</v>
      </c>
      <c r="E43" s="49" t="s">
        <v>1</v>
      </c>
      <c r="F43" s="49" t="s">
        <v>1</v>
      </c>
      <c r="G43" s="49" t="s">
        <v>1</v>
      </c>
      <c r="H43" s="49" t="s">
        <v>1</v>
      </c>
      <c r="I43" s="49" t="s">
        <v>1</v>
      </c>
      <c r="J43" s="49" t="s">
        <v>1</v>
      </c>
      <c r="K43" s="49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49" t="s">
        <v>1</v>
      </c>
      <c r="Q43" s="49" t="s">
        <v>1</v>
      </c>
      <c r="R43" s="49" t="s">
        <v>1</v>
      </c>
      <c r="S43" s="49" t="s">
        <v>1</v>
      </c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2" ht="13.5" customHeight="1" x14ac:dyDescent="0.3">
      <c r="A44" s="49" t="s">
        <v>118</v>
      </c>
      <c r="B44" s="49" t="s">
        <v>1</v>
      </c>
      <c r="C44" s="49" t="s">
        <v>1</v>
      </c>
      <c r="D44" s="49" t="s">
        <v>1</v>
      </c>
      <c r="E44" s="49" t="s">
        <v>1</v>
      </c>
      <c r="F44" s="49" t="s">
        <v>1</v>
      </c>
      <c r="G44" s="49" t="s">
        <v>1</v>
      </c>
      <c r="H44" s="49" t="s">
        <v>1</v>
      </c>
      <c r="I44" s="49" t="s">
        <v>1</v>
      </c>
      <c r="J44" s="49" t="s">
        <v>1</v>
      </c>
      <c r="K44" s="49" t="s">
        <v>1</v>
      </c>
      <c r="L44" s="49" t="s">
        <v>1</v>
      </c>
      <c r="M44" s="49" t="s">
        <v>1</v>
      </c>
      <c r="N44" s="49" t="s">
        <v>1</v>
      </c>
      <c r="O44" s="49" t="s">
        <v>1</v>
      </c>
      <c r="P44" s="49" t="s">
        <v>1</v>
      </c>
      <c r="Q44" s="49" t="s">
        <v>1</v>
      </c>
      <c r="R44" s="49" t="s">
        <v>1</v>
      </c>
      <c r="S44" s="49" t="s">
        <v>1</v>
      </c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</row>
    <row r="45" spans="1:32" ht="13.5" customHeight="1" x14ac:dyDescent="0.3">
      <c r="A45" s="49" t="s">
        <v>22</v>
      </c>
      <c r="B45" s="49" t="s">
        <v>1</v>
      </c>
      <c r="C45" s="49" t="s">
        <v>1</v>
      </c>
      <c r="D45" s="49" t="s">
        <v>1</v>
      </c>
      <c r="E45" s="49" t="s">
        <v>1</v>
      </c>
      <c r="F45" s="49" t="s">
        <v>1</v>
      </c>
      <c r="G45" s="49" t="s">
        <v>1</v>
      </c>
      <c r="H45" s="49" t="s">
        <v>1</v>
      </c>
      <c r="I45" s="49" t="s">
        <v>1</v>
      </c>
      <c r="J45" s="49" t="s">
        <v>1</v>
      </c>
      <c r="K45" s="49" t="s">
        <v>1</v>
      </c>
      <c r="L45" s="49" t="s">
        <v>1</v>
      </c>
      <c r="M45" s="49" t="s">
        <v>1</v>
      </c>
      <c r="N45" s="49" t="s">
        <v>1</v>
      </c>
      <c r="O45" s="49" t="s">
        <v>1</v>
      </c>
      <c r="P45" s="49" t="s">
        <v>1</v>
      </c>
      <c r="Q45" s="49" t="s">
        <v>1</v>
      </c>
      <c r="R45" s="49" t="s">
        <v>1</v>
      </c>
      <c r="S45" s="49" t="s">
        <v>1</v>
      </c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</row>
    <row r="46" spans="1:32" ht="13.5" customHeight="1" x14ac:dyDescent="0.3">
      <c r="A46" s="49" t="s">
        <v>37</v>
      </c>
      <c r="B46" s="49" t="s">
        <v>1</v>
      </c>
      <c r="C46" s="49" t="s">
        <v>1</v>
      </c>
      <c r="D46" s="49" t="s">
        <v>1</v>
      </c>
      <c r="E46" s="49" t="s">
        <v>1</v>
      </c>
      <c r="F46" s="49" t="s">
        <v>1</v>
      </c>
      <c r="G46" s="49" t="s">
        <v>1</v>
      </c>
      <c r="H46" s="49" t="s">
        <v>1</v>
      </c>
      <c r="I46" s="49" t="s">
        <v>1</v>
      </c>
      <c r="J46" s="49" t="s">
        <v>1</v>
      </c>
      <c r="K46" s="49" t="s">
        <v>1</v>
      </c>
      <c r="L46" s="49" t="s">
        <v>1</v>
      </c>
      <c r="M46" s="49" t="s">
        <v>1</v>
      </c>
      <c r="N46" s="49" t="s">
        <v>1</v>
      </c>
      <c r="O46" s="49" t="s">
        <v>1</v>
      </c>
      <c r="P46" s="49" t="s">
        <v>1</v>
      </c>
      <c r="Q46" s="49" t="s">
        <v>1</v>
      </c>
      <c r="R46" s="49" t="s">
        <v>1</v>
      </c>
      <c r="S46" s="49" t="s">
        <v>1</v>
      </c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</row>
  </sheetData>
  <mergeCells count="24">
    <mergeCell ref="A35:S35"/>
    <mergeCell ref="A36:B36"/>
    <mergeCell ref="A46:AF46"/>
    <mergeCell ref="A41:AF41"/>
    <mergeCell ref="A42:AF42"/>
    <mergeCell ref="A43:AF43"/>
    <mergeCell ref="A44:AF44"/>
    <mergeCell ref="A45:AF45"/>
    <mergeCell ref="A37:B37"/>
    <mergeCell ref="A38:B38"/>
    <mergeCell ref="A39:B39"/>
    <mergeCell ref="A40:B40"/>
    <mergeCell ref="A5:S5"/>
    <mergeCell ref="A1:S1"/>
    <mergeCell ref="A2:B4"/>
    <mergeCell ref="C2:S2"/>
    <mergeCell ref="C3:D3"/>
    <mergeCell ref="E3:F3"/>
    <mergeCell ref="G3:H3"/>
    <mergeCell ref="I3:J3"/>
    <mergeCell ref="K3:L3"/>
    <mergeCell ref="M3:N3"/>
    <mergeCell ref="O3:P3"/>
    <mergeCell ref="Q3:R3"/>
  </mergeCells>
  <pageMargins left="0.7" right="0.7" top="0.75" bottom="0.75" header="0.3" footer="0.3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6"/>
  <sheetViews>
    <sheetView showGridLines="0" zoomScaleNormal="100" workbookViewId="0">
      <pane ySplit="4" topLeftCell="A5" activePane="bottomLeft" state="frozen"/>
      <selection pane="bottomLeft" sqref="A1:J1"/>
    </sheetView>
  </sheetViews>
  <sheetFormatPr baseColWidth="10" defaultRowHeight="15" outlineLevelRow="1" outlineLevelCol="1" x14ac:dyDescent="0.25"/>
  <cols>
    <col min="1" max="1" width="10.7109375" customWidth="1"/>
    <col min="2" max="2" width="55.7109375" customWidth="1"/>
    <col min="3" max="6" width="11.7109375" customWidth="1" outlineLevel="1"/>
    <col min="7" max="10" width="11.7109375" customWidth="1"/>
  </cols>
  <sheetData>
    <row r="1" spans="1:23" ht="20.100000000000001" customHeight="1" x14ac:dyDescent="0.3">
      <c r="A1" s="46" t="s">
        <v>358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20.100000000000001" customHeight="1" x14ac:dyDescent="0.3">
      <c r="A2" s="52" t="s">
        <v>356</v>
      </c>
      <c r="B2" s="52" t="s">
        <v>1</v>
      </c>
      <c r="C2" s="48" t="s">
        <v>28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0.100000000000001" customHeight="1" x14ac:dyDescent="0.3">
      <c r="A3" s="52" t="s">
        <v>40</v>
      </c>
      <c r="B3" s="52" t="s">
        <v>1</v>
      </c>
      <c r="C3" s="19">
        <v>2012</v>
      </c>
      <c r="D3" s="19">
        <v>2013</v>
      </c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0.100000000000001" customHeight="1" x14ac:dyDescent="0.3">
      <c r="A4" s="52" t="s">
        <v>1</v>
      </c>
      <c r="B4" s="52" t="s">
        <v>1</v>
      </c>
      <c r="C4" s="14" t="s">
        <v>30</v>
      </c>
      <c r="D4" s="14" t="s">
        <v>30</v>
      </c>
      <c r="E4" s="14" t="s">
        <v>30</v>
      </c>
      <c r="F4" s="14" t="s">
        <v>30</v>
      </c>
      <c r="G4" s="14" t="s">
        <v>30</v>
      </c>
      <c r="H4" s="14" t="s">
        <v>30</v>
      </c>
      <c r="I4" s="14" t="s">
        <v>30</v>
      </c>
      <c r="J4" s="14" t="s">
        <v>30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0.100000000000001" customHeight="1" x14ac:dyDescent="0.3">
      <c r="A5" s="51" t="s">
        <v>43</v>
      </c>
      <c r="B5" s="51" t="s">
        <v>1</v>
      </c>
      <c r="C5" s="47" t="s">
        <v>1</v>
      </c>
      <c r="D5" s="47" t="s">
        <v>1</v>
      </c>
      <c r="E5" s="47" t="s">
        <v>1</v>
      </c>
      <c r="F5" s="47" t="s">
        <v>1</v>
      </c>
      <c r="G5" s="47" t="s">
        <v>1</v>
      </c>
      <c r="H5" s="47" t="s">
        <v>1</v>
      </c>
      <c r="I5" s="47" t="s">
        <v>1</v>
      </c>
      <c r="J5" s="47" t="s">
        <v>1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3.5" customHeight="1" outlineLevel="1" x14ac:dyDescent="0.3">
      <c r="A6" s="3" t="s">
        <v>44</v>
      </c>
      <c r="B6" s="3" t="s">
        <v>45</v>
      </c>
      <c r="C6" s="23">
        <v>1242</v>
      </c>
      <c r="D6" s="22">
        <v>1338</v>
      </c>
      <c r="E6" s="23">
        <v>1466</v>
      </c>
      <c r="F6" s="22">
        <v>1438</v>
      </c>
      <c r="G6" s="23">
        <v>1429</v>
      </c>
      <c r="H6" s="22">
        <v>1379</v>
      </c>
      <c r="I6" s="23">
        <v>1579</v>
      </c>
      <c r="J6" s="22">
        <v>1567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3.5" customHeight="1" outlineLevel="1" x14ac:dyDescent="0.3">
      <c r="A7" s="3" t="s">
        <v>46</v>
      </c>
      <c r="B7" s="3" t="s">
        <v>47</v>
      </c>
      <c r="C7" s="21">
        <v>120</v>
      </c>
      <c r="D7" s="20">
        <v>161</v>
      </c>
      <c r="E7" s="21">
        <v>162</v>
      </c>
      <c r="F7" s="20">
        <v>213</v>
      </c>
      <c r="G7" s="21">
        <v>204</v>
      </c>
      <c r="H7" s="20">
        <v>237</v>
      </c>
      <c r="I7" s="21">
        <v>240</v>
      </c>
      <c r="J7" s="20">
        <v>208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3.5" customHeight="1" outlineLevel="1" x14ac:dyDescent="0.3">
      <c r="A8" s="3" t="s">
        <v>53</v>
      </c>
      <c r="B8" s="3" t="s">
        <v>54</v>
      </c>
      <c r="C8" s="23">
        <v>304442</v>
      </c>
      <c r="D8" s="22">
        <v>298838</v>
      </c>
      <c r="E8" s="23">
        <v>310533</v>
      </c>
      <c r="F8" s="22">
        <v>324061</v>
      </c>
      <c r="G8" s="23">
        <v>332280</v>
      </c>
      <c r="H8" s="22">
        <v>346443</v>
      </c>
      <c r="I8" s="23">
        <v>358207</v>
      </c>
      <c r="J8" s="22">
        <v>375006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3.5" customHeight="1" outlineLevel="1" x14ac:dyDescent="0.3">
      <c r="A9" s="3" t="s">
        <v>55</v>
      </c>
      <c r="B9" s="3" t="s">
        <v>56</v>
      </c>
      <c r="C9" s="23">
        <v>2644</v>
      </c>
      <c r="D9" s="22">
        <v>2654</v>
      </c>
      <c r="E9" s="23">
        <v>2663</v>
      </c>
      <c r="F9" s="22">
        <v>2553</v>
      </c>
      <c r="G9" s="23">
        <v>2589</v>
      </c>
      <c r="H9" s="22">
        <v>2564</v>
      </c>
      <c r="I9" s="23">
        <v>2704</v>
      </c>
      <c r="J9" s="22">
        <v>2749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3.5" customHeight="1" outlineLevel="1" x14ac:dyDescent="0.3">
      <c r="A10" s="3" t="s">
        <v>59</v>
      </c>
      <c r="B10" s="3" t="s">
        <v>60</v>
      </c>
      <c r="C10" s="23">
        <v>1629</v>
      </c>
      <c r="D10" s="22">
        <v>1350</v>
      </c>
      <c r="E10" s="23">
        <v>1271</v>
      </c>
      <c r="F10" s="22">
        <v>1089</v>
      </c>
      <c r="G10" s="23">
        <v>1112</v>
      </c>
      <c r="H10" s="22">
        <v>1145</v>
      </c>
      <c r="I10" s="23">
        <v>1120</v>
      </c>
      <c r="J10" s="22">
        <v>1285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3.5" customHeight="1" outlineLevel="1" x14ac:dyDescent="0.3">
      <c r="A11" s="3" t="s">
        <v>63</v>
      </c>
      <c r="B11" s="3" t="s">
        <v>64</v>
      </c>
      <c r="C11" s="23">
        <v>1609</v>
      </c>
      <c r="D11" s="22">
        <v>1766</v>
      </c>
      <c r="E11" s="23">
        <v>1816</v>
      </c>
      <c r="F11" s="22">
        <v>1758</v>
      </c>
      <c r="G11" s="23">
        <v>1797</v>
      </c>
      <c r="H11" s="22">
        <v>1886</v>
      </c>
      <c r="I11" s="23">
        <v>1958</v>
      </c>
      <c r="J11" s="22">
        <v>1724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3.5" customHeight="1" outlineLevel="1" x14ac:dyDescent="0.3">
      <c r="A12" s="3" t="s">
        <v>65</v>
      </c>
      <c r="B12" s="3" t="s">
        <v>66</v>
      </c>
      <c r="C12" s="21">
        <v>437</v>
      </c>
      <c r="D12" s="20">
        <v>309</v>
      </c>
      <c r="E12" s="21">
        <v>318</v>
      </c>
      <c r="F12" s="20">
        <v>351</v>
      </c>
      <c r="G12" s="21">
        <v>361</v>
      </c>
      <c r="H12" s="20">
        <v>409</v>
      </c>
      <c r="I12" s="21">
        <v>429</v>
      </c>
      <c r="J12" s="20">
        <v>436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3.5" customHeight="1" outlineLevel="1" x14ac:dyDescent="0.3">
      <c r="A13" s="3" t="s">
        <v>67</v>
      </c>
      <c r="B13" s="3" t="s">
        <v>68</v>
      </c>
      <c r="C13" s="23">
        <v>23920</v>
      </c>
      <c r="D13" s="22">
        <v>21481</v>
      </c>
      <c r="E13" s="23">
        <v>22795</v>
      </c>
      <c r="F13" s="22">
        <v>23618</v>
      </c>
      <c r="G13" s="23">
        <v>21667</v>
      </c>
      <c r="H13" s="22">
        <v>21969</v>
      </c>
      <c r="I13" s="23">
        <v>21409</v>
      </c>
      <c r="J13" s="22">
        <v>23088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3.5" customHeight="1" outlineLevel="1" x14ac:dyDescent="0.3">
      <c r="A14" s="3" t="s">
        <v>69</v>
      </c>
      <c r="B14" s="3" t="s">
        <v>70</v>
      </c>
      <c r="C14" s="23">
        <v>20567</v>
      </c>
      <c r="D14" s="22">
        <v>18767</v>
      </c>
      <c r="E14" s="23">
        <v>19259</v>
      </c>
      <c r="F14" s="22">
        <v>18357</v>
      </c>
      <c r="G14" s="23">
        <v>19429</v>
      </c>
      <c r="H14" s="22">
        <v>20071</v>
      </c>
      <c r="I14" s="23">
        <v>21176</v>
      </c>
      <c r="J14" s="22">
        <v>21800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3.5" customHeight="1" outlineLevel="1" x14ac:dyDescent="0.3">
      <c r="A15" s="3" t="s">
        <v>71</v>
      </c>
      <c r="B15" s="3" t="s">
        <v>72</v>
      </c>
      <c r="C15" s="23">
        <v>8376</v>
      </c>
      <c r="D15" s="22">
        <v>7782</v>
      </c>
      <c r="E15" s="23">
        <v>8275</v>
      </c>
      <c r="F15" s="22">
        <v>8489</v>
      </c>
      <c r="G15" s="23">
        <v>8675</v>
      </c>
      <c r="H15" s="22">
        <v>8551</v>
      </c>
      <c r="I15" s="23">
        <v>9212</v>
      </c>
      <c r="J15" s="22">
        <v>9166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3.5" customHeight="1" outlineLevel="1" x14ac:dyDescent="0.3">
      <c r="A16" s="3" t="s">
        <v>73</v>
      </c>
      <c r="B16" s="3" t="s">
        <v>74</v>
      </c>
      <c r="C16" s="23">
        <v>2650</v>
      </c>
      <c r="D16" s="22">
        <v>2841</v>
      </c>
      <c r="E16" s="23">
        <v>2982</v>
      </c>
      <c r="F16" s="22">
        <v>2628</v>
      </c>
      <c r="G16" s="23">
        <v>2679</v>
      </c>
      <c r="H16" s="22">
        <v>2818</v>
      </c>
      <c r="I16" s="23">
        <v>3024</v>
      </c>
      <c r="J16" s="22">
        <v>2949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3.5" customHeight="1" outlineLevel="1" x14ac:dyDescent="0.3">
      <c r="A17" s="3" t="s">
        <v>76</v>
      </c>
      <c r="B17" s="3" t="s">
        <v>77</v>
      </c>
      <c r="C17" s="23">
        <v>4239</v>
      </c>
      <c r="D17" s="22">
        <v>4241</v>
      </c>
      <c r="E17" s="23">
        <v>4296</v>
      </c>
      <c r="F17" s="22">
        <v>4398</v>
      </c>
      <c r="G17" s="23">
        <v>4562</v>
      </c>
      <c r="H17" s="22">
        <v>4396</v>
      </c>
      <c r="I17" s="23">
        <v>4466</v>
      </c>
      <c r="J17" s="22">
        <v>4469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3.5" customHeight="1" outlineLevel="1" x14ac:dyDescent="0.3">
      <c r="A18" s="3" t="s">
        <v>78</v>
      </c>
      <c r="B18" s="3" t="s">
        <v>79</v>
      </c>
      <c r="C18" s="23">
        <v>7465</v>
      </c>
      <c r="D18" s="22">
        <v>7217</v>
      </c>
      <c r="E18" s="23">
        <v>7323</v>
      </c>
      <c r="F18" s="22">
        <v>7391</v>
      </c>
      <c r="G18" s="23">
        <v>7601</v>
      </c>
      <c r="H18" s="22">
        <v>7734</v>
      </c>
      <c r="I18" s="23">
        <v>7866</v>
      </c>
      <c r="J18" s="22">
        <v>8478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3.5" customHeight="1" outlineLevel="1" x14ac:dyDescent="0.3">
      <c r="A19" s="3" t="s">
        <v>80</v>
      </c>
      <c r="B19" s="3" t="s">
        <v>81</v>
      </c>
      <c r="C19" s="23">
        <v>58050</v>
      </c>
      <c r="D19" s="22">
        <v>56346</v>
      </c>
      <c r="E19" s="23">
        <v>57630</v>
      </c>
      <c r="F19" s="22">
        <v>60351</v>
      </c>
      <c r="G19" s="23">
        <v>61135</v>
      </c>
      <c r="H19" s="22">
        <v>54573</v>
      </c>
      <c r="I19" s="23">
        <v>56423</v>
      </c>
      <c r="J19" s="22">
        <v>59840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3.5" customHeight="1" outlineLevel="1" x14ac:dyDescent="0.3">
      <c r="A20" s="3" t="s">
        <v>82</v>
      </c>
      <c r="B20" s="3" t="s">
        <v>83</v>
      </c>
      <c r="C20" s="23">
        <v>16343</v>
      </c>
      <c r="D20" s="22">
        <v>19859</v>
      </c>
      <c r="E20" s="23">
        <v>19534</v>
      </c>
      <c r="F20" s="22">
        <v>20623</v>
      </c>
      <c r="G20" s="23">
        <v>21405</v>
      </c>
      <c r="H20" s="22">
        <v>23998</v>
      </c>
      <c r="I20" s="23">
        <v>23849</v>
      </c>
      <c r="J20" s="22">
        <v>22985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3.5" customHeight="1" outlineLevel="1" x14ac:dyDescent="0.3">
      <c r="A21" s="3" t="s">
        <v>84</v>
      </c>
      <c r="B21" s="3" t="s">
        <v>85</v>
      </c>
      <c r="C21" s="23">
        <v>41333</v>
      </c>
      <c r="D21" s="22">
        <v>41941</v>
      </c>
      <c r="E21" s="23">
        <v>42971</v>
      </c>
      <c r="F21" s="22">
        <v>43292</v>
      </c>
      <c r="G21" s="23">
        <v>44464</v>
      </c>
      <c r="H21" s="22">
        <v>49323</v>
      </c>
      <c r="I21" s="23">
        <v>50202</v>
      </c>
      <c r="J21" s="22">
        <v>52856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3.5" customHeight="1" outlineLevel="1" x14ac:dyDescent="0.3">
      <c r="A22" s="3" t="s">
        <v>86</v>
      </c>
      <c r="B22" s="3" t="s">
        <v>87</v>
      </c>
      <c r="C22" s="23">
        <v>93519</v>
      </c>
      <c r="D22" s="22">
        <v>92815</v>
      </c>
      <c r="E22" s="23">
        <v>99946</v>
      </c>
      <c r="F22" s="22">
        <v>108134</v>
      </c>
      <c r="G22" s="23">
        <v>113865</v>
      </c>
      <c r="H22" s="22">
        <v>126413</v>
      </c>
      <c r="I22" s="23">
        <v>131597</v>
      </c>
      <c r="J22" s="22">
        <v>139331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3.5" customHeight="1" outlineLevel="1" x14ac:dyDescent="0.3">
      <c r="A23" s="3" t="s">
        <v>88</v>
      </c>
      <c r="B23" s="3" t="s">
        <v>89</v>
      </c>
      <c r="C23" s="23">
        <v>13913</v>
      </c>
      <c r="D23" s="22">
        <v>11607</v>
      </c>
      <c r="E23" s="23">
        <v>11691</v>
      </c>
      <c r="F23" s="22">
        <v>11865</v>
      </c>
      <c r="G23" s="23">
        <v>11656</v>
      </c>
      <c r="H23" s="22">
        <v>12413</v>
      </c>
      <c r="I23" s="23">
        <v>14200</v>
      </c>
      <c r="J23" s="22">
        <v>13645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3.5" customHeight="1" outlineLevel="1" x14ac:dyDescent="0.3">
      <c r="A24" s="3" t="s">
        <v>90</v>
      </c>
      <c r="B24" s="3" t="s">
        <v>91</v>
      </c>
      <c r="C24" s="23">
        <v>11704</v>
      </c>
      <c r="D24" s="22">
        <v>9546</v>
      </c>
      <c r="E24" s="23">
        <v>9604</v>
      </c>
      <c r="F24" s="22">
        <v>9720</v>
      </c>
      <c r="G24" s="23">
        <v>9589</v>
      </c>
      <c r="H24" s="22">
        <v>10414</v>
      </c>
      <c r="I24" s="23">
        <v>11960</v>
      </c>
      <c r="J24" s="22">
        <v>10917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3.5" customHeight="1" outlineLevel="1" x14ac:dyDescent="0.3">
      <c r="A25" s="3" t="s">
        <v>92</v>
      </c>
      <c r="B25" s="3" t="s">
        <v>93</v>
      </c>
      <c r="C25" s="23">
        <v>7749</v>
      </c>
      <c r="D25" s="22">
        <v>7861</v>
      </c>
      <c r="E25" s="23">
        <v>7763</v>
      </c>
      <c r="F25" s="22">
        <v>9166</v>
      </c>
      <c r="G25" s="23">
        <v>9284</v>
      </c>
      <c r="H25" s="22">
        <v>8178</v>
      </c>
      <c r="I25" s="23">
        <v>8572</v>
      </c>
      <c r="J25" s="22">
        <v>10206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3.5" customHeight="1" outlineLevel="1" x14ac:dyDescent="0.3">
      <c r="A26" s="3" t="s">
        <v>94</v>
      </c>
      <c r="B26" s="3" t="s">
        <v>95</v>
      </c>
      <c r="C26" s="21">
        <v>959</v>
      </c>
      <c r="D26" s="22">
        <v>1020</v>
      </c>
      <c r="E26" s="21">
        <v>951</v>
      </c>
      <c r="F26" s="20">
        <v>793</v>
      </c>
      <c r="G26" s="21">
        <v>711</v>
      </c>
      <c r="H26" s="22">
        <v>1006</v>
      </c>
      <c r="I26" s="23">
        <v>1005</v>
      </c>
      <c r="J26" s="22">
        <v>1396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3.5" customHeight="1" outlineLevel="1" x14ac:dyDescent="0.3">
      <c r="A27" s="3" t="s">
        <v>96</v>
      </c>
      <c r="B27" s="3" t="s">
        <v>97</v>
      </c>
      <c r="C27" s="21">
        <v>911</v>
      </c>
      <c r="D27" s="22">
        <v>1016</v>
      </c>
      <c r="E27" s="23">
        <v>1062</v>
      </c>
      <c r="F27" s="22">
        <v>1002</v>
      </c>
      <c r="G27" s="21">
        <v>991</v>
      </c>
      <c r="H27" s="22">
        <v>1147</v>
      </c>
      <c r="I27" s="23">
        <v>1116</v>
      </c>
      <c r="J27" s="22">
        <v>1490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3.5" customHeight="1" outlineLevel="1" x14ac:dyDescent="0.3">
      <c r="A28" s="3" t="s">
        <v>99</v>
      </c>
      <c r="B28" s="3" t="s">
        <v>100</v>
      </c>
      <c r="C28" s="23">
        <v>23680</v>
      </c>
      <c r="D28" s="22">
        <v>23240</v>
      </c>
      <c r="E28" s="23">
        <v>23475</v>
      </c>
      <c r="F28" s="22">
        <v>23307</v>
      </c>
      <c r="G28" s="23">
        <v>24266</v>
      </c>
      <c r="H28" s="22">
        <v>25991</v>
      </c>
      <c r="I28" s="23">
        <v>26941</v>
      </c>
      <c r="J28" s="22">
        <v>31161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3.5" customHeight="1" outlineLevel="1" x14ac:dyDescent="0.3">
      <c r="A29" s="3" t="s">
        <v>101</v>
      </c>
      <c r="B29" s="3" t="s">
        <v>102</v>
      </c>
      <c r="C29" s="23">
        <v>1547</v>
      </c>
      <c r="D29" s="22">
        <v>1483</v>
      </c>
      <c r="E29" s="23">
        <v>1466</v>
      </c>
      <c r="F29" s="22">
        <v>1395</v>
      </c>
      <c r="G29" s="23">
        <v>1325</v>
      </c>
      <c r="H29" s="22">
        <v>1312</v>
      </c>
      <c r="I29" s="23">
        <v>1243</v>
      </c>
      <c r="J29" s="22">
        <v>1996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3.5" customHeight="1" outlineLevel="1" x14ac:dyDescent="0.3">
      <c r="A30" s="3" t="s">
        <v>103</v>
      </c>
      <c r="B30" s="3" t="s">
        <v>104</v>
      </c>
      <c r="C30" s="23">
        <v>29931</v>
      </c>
      <c r="D30" s="22">
        <v>29069</v>
      </c>
      <c r="E30" s="23">
        <v>28493</v>
      </c>
      <c r="F30" s="22">
        <v>47829</v>
      </c>
      <c r="G30" s="23">
        <v>47551</v>
      </c>
      <c r="H30" s="22">
        <v>53359</v>
      </c>
      <c r="I30" s="23">
        <v>54515</v>
      </c>
      <c r="J30" s="22">
        <v>55799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3.5" customHeight="1" outlineLevel="1" x14ac:dyDescent="0.3">
      <c r="A31" s="3" t="s">
        <v>105</v>
      </c>
      <c r="B31" s="3" t="s">
        <v>106</v>
      </c>
      <c r="C31" s="23">
        <v>12080</v>
      </c>
      <c r="D31" s="22">
        <v>11461</v>
      </c>
      <c r="E31" s="23">
        <v>10831</v>
      </c>
      <c r="F31" s="22">
        <v>25018</v>
      </c>
      <c r="G31" s="23">
        <v>24349</v>
      </c>
      <c r="H31" s="22">
        <v>24764</v>
      </c>
      <c r="I31" s="23">
        <v>24508</v>
      </c>
      <c r="J31" s="22">
        <v>23928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3.5" customHeight="1" outlineLevel="1" x14ac:dyDescent="0.3">
      <c r="A32" s="3" t="s">
        <v>107</v>
      </c>
      <c r="B32" s="3" t="s">
        <v>108</v>
      </c>
      <c r="C32" s="23">
        <v>15952</v>
      </c>
      <c r="D32" s="22">
        <v>15596</v>
      </c>
      <c r="E32" s="23">
        <v>15753</v>
      </c>
      <c r="F32" s="22">
        <v>20725</v>
      </c>
      <c r="G32" s="23">
        <v>21147</v>
      </c>
      <c r="H32" s="22">
        <v>25921</v>
      </c>
      <c r="I32" s="23">
        <v>27373</v>
      </c>
      <c r="J32" s="22">
        <v>28890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3.5" customHeight="1" outlineLevel="1" x14ac:dyDescent="0.3">
      <c r="A33" s="3" t="s">
        <v>109</v>
      </c>
      <c r="B33" s="3" t="s">
        <v>110</v>
      </c>
      <c r="C33" s="23">
        <v>3383</v>
      </c>
      <c r="D33" s="22">
        <v>3372</v>
      </c>
      <c r="E33" s="23">
        <v>3372</v>
      </c>
      <c r="F33" s="22">
        <v>3536</v>
      </c>
      <c r="G33" s="23">
        <v>3536</v>
      </c>
      <c r="H33" s="22">
        <v>3431</v>
      </c>
      <c r="I33" s="23">
        <v>3446</v>
      </c>
      <c r="J33" s="22">
        <v>3551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3.5" customHeight="1" outlineLevel="1" x14ac:dyDescent="0.3">
      <c r="A34" s="3" t="s">
        <v>111</v>
      </c>
      <c r="B34" s="3" t="s">
        <v>112</v>
      </c>
      <c r="C34" s="23">
        <v>4646</v>
      </c>
      <c r="D34" s="22">
        <v>4210</v>
      </c>
      <c r="E34" s="23">
        <v>4098</v>
      </c>
      <c r="F34" s="22">
        <v>4729</v>
      </c>
      <c r="G34" s="23">
        <v>4269</v>
      </c>
      <c r="H34" s="22">
        <v>5697</v>
      </c>
      <c r="I34" s="23">
        <v>6212</v>
      </c>
      <c r="J34" s="22">
        <v>7053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20.100000000000001" customHeight="1" x14ac:dyDescent="0.3">
      <c r="A35" s="51" t="s">
        <v>113</v>
      </c>
      <c r="B35" s="51" t="s">
        <v>1</v>
      </c>
      <c r="C35" s="55" t="s">
        <v>1</v>
      </c>
      <c r="D35" s="54" t="s">
        <v>1</v>
      </c>
      <c r="E35" s="55" t="s">
        <v>1</v>
      </c>
      <c r="F35" s="54" t="s">
        <v>1</v>
      </c>
      <c r="G35" s="55" t="s">
        <v>1</v>
      </c>
      <c r="H35" s="54" t="s">
        <v>1</v>
      </c>
      <c r="I35" s="55" t="s">
        <v>1</v>
      </c>
      <c r="J35" s="54" t="s">
        <v>1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3.5" customHeight="1" outlineLevel="1" x14ac:dyDescent="0.3">
      <c r="A36" s="44" t="s">
        <v>114</v>
      </c>
      <c r="B36" s="44" t="s">
        <v>1</v>
      </c>
      <c r="C36" s="23">
        <v>64960</v>
      </c>
      <c r="D36" s="22">
        <v>61183</v>
      </c>
      <c r="E36" s="23">
        <v>62763</v>
      </c>
      <c r="F36" s="22">
        <v>62817</v>
      </c>
      <c r="G36" s="23">
        <v>63387</v>
      </c>
      <c r="H36" s="22">
        <v>70265</v>
      </c>
      <c r="I36" s="23">
        <v>70895</v>
      </c>
      <c r="J36" s="22">
        <v>80826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3.5" customHeight="1" outlineLevel="1" x14ac:dyDescent="0.3">
      <c r="A37" s="44" t="s">
        <v>115</v>
      </c>
      <c r="B37" s="44" t="s">
        <v>1</v>
      </c>
      <c r="C37" s="23">
        <v>25719</v>
      </c>
      <c r="D37" s="22">
        <v>23882</v>
      </c>
      <c r="E37" s="23">
        <v>24183</v>
      </c>
      <c r="F37" s="22">
        <v>25412</v>
      </c>
      <c r="G37" s="23">
        <v>25890</v>
      </c>
      <c r="H37" s="22">
        <v>27799</v>
      </c>
      <c r="I37" s="23">
        <v>28709</v>
      </c>
      <c r="J37" s="22">
        <v>28960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3.5" customHeight="1" outlineLevel="1" x14ac:dyDescent="0.3">
      <c r="A38" s="44" t="s">
        <v>116</v>
      </c>
      <c r="B38" s="44" t="s">
        <v>1</v>
      </c>
      <c r="C38" s="23">
        <v>276799</v>
      </c>
      <c r="D38" s="22">
        <v>275311</v>
      </c>
      <c r="E38" s="23">
        <v>284759</v>
      </c>
      <c r="F38" s="22">
        <v>316538</v>
      </c>
      <c r="G38" s="23">
        <v>323750</v>
      </c>
      <c r="H38" s="22">
        <v>338507</v>
      </c>
      <c r="I38" s="23">
        <v>351454</v>
      </c>
      <c r="J38" s="22">
        <v>365891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20.100000000000001" customHeight="1" x14ac:dyDescent="0.3">
      <c r="A39" s="56" t="s">
        <v>4</v>
      </c>
      <c r="B39" s="56" t="s">
        <v>1</v>
      </c>
      <c r="C39" s="27">
        <v>367478</v>
      </c>
      <c r="D39" s="27">
        <v>360375</v>
      </c>
      <c r="E39" s="27">
        <v>371706</v>
      </c>
      <c r="F39" s="27">
        <v>404767</v>
      </c>
      <c r="G39" s="27">
        <v>413027</v>
      </c>
      <c r="H39" s="27">
        <v>436571</v>
      </c>
      <c r="I39" s="27">
        <v>451057</v>
      </c>
      <c r="J39" s="27">
        <v>475676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4.5" customHeight="1" x14ac:dyDescent="0.3">
      <c r="A40" s="57" t="s">
        <v>1</v>
      </c>
      <c r="B40" s="57" t="s">
        <v>1</v>
      </c>
      <c r="C40" s="12" t="s">
        <v>1</v>
      </c>
      <c r="D40" s="12" t="s">
        <v>1</v>
      </c>
      <c r="E40" s="12" t="s">
        <v>1</v>
      </c>
      <c r="F40" s="12" t="s">
        <v>1</v>
      </c>
      <c r="G40" s="12" t="s">
        <v>1</v>
      </c>
      <c r="H40" s="12" t="s">
        <v>1</v>
      </c>
      <c r="I40" s="12" t="s">
        <v>1</v>
      </c>
      <c r="J40" s="12" t="s">
        <v>1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4.5" customHeight="1" x14ac:dyDescent="0.3">
      <c r="A41" s="47" t="s">
        <v>1</v>
      </c>
      <c r="B41" s="47" t="s">
        <v>1</v>
      </c>
      <c r="C41" s="47" t="s">
        <v>1</v>
      </c>
      <c r="D41" s="47" t="s">
        <v>1</v>
      </c>
      <c r="E41" s="47" t="s">
        <v>1</v>
      </c>
      <c r="F41" s="47" t="s">
        <v>1</v>
      </c>
      <c r="G41" s="47" t="s">
        <v>1</v>
      </c>
      <c r="H41" s="47" t="s">
        <v>1</v>
      </c>
      <c r="I41" s="47" t="s">
        <v>1</v>
      </c>
      <c r="J41" s="47" t="s">
        <v>1</v>
      </c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1:23" ht="13.5" customHeight="1" x14ac:dyDescent="0.3">
      <c r="A42" s="49" t="s">
        <v>9</v>
      </c>
      <c r="B42" s="49" t="s">
        <v>1</v>
      </c>
      <c r="C42" s="49" t="s">
        <v>1</v>
      </c>
      <c r="D42" s="49" t="s">
        <v>1</v>
      </c>
      <c r="E42" s="49" t="s">
        <v>1</v>
      </c>
      <c r="F42" s="49" t="s">
        <v>1</v>
      </c>
      <c r="G42" s="49" t="s">
        <v>1</v>
      </c>
      <c r="H42" s="49" t="s">
        <v>1</v>
      </c>
      <c r="I42" s="49" t="s">
        <v>1</v>
      </c>
      <c r="J42" s="49" t="s">
        <v>1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</row>
    <row r="43" spans="1:23" ht="13.5" customHeight="1" x14ac:dyDescent="0.3">
      <c r="A43" s="49" t="s">
        <v>117</v>
      </c>
      <c r="B43" s="49" t="s">
        <v>1</v>
      </c>
      <c r="C43" s="49" t="s">
        <v>1</v>
      </c>
      <c r="D43" s="49" t="s">
        <v>1</v>
      </c>
      <c r="E43" s="49" t="s">
        <v>1</v>
      </c>
      <c r="F43" s="49" t="s">
        <v>1</v>
      </c>
      <c r="G43" s="49" t="s">
        <v>1</v>
      </c>
      <c r="H43" s="49" t="s">
        <v>1</v>
      </c>
      <c r="I43" s="49" t="s">
        <v>1</v>
      </c>
      <c r="J43" s="49" t="s">
        <v>1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:23" ht="13.5" customHeight="1" x14ac:dyDescent="0.3">
      <c r="A44" s="49" t="s">
        <v>349</v>
      </c>
      <c r="B44" s="49" t="s">
        <v>1</v>
      </c>
      <c r="C44" s="49" t="s">
        <v>1</v>
      </c>
      <c r="D44" s="49" t="s">
        <v>1</v>
      </c>
      <c r="E44" s="49" t="s">
        <v>1</v>
      </c>
      <c r="F44" s="49" t="s">
        <v>1</v>
      </c>
      <c r="G44" s="49" t="s">
        <v>1</v>
      </c>
      <c r="H44" s="49" t="s">
        <v>1</v>
      </c>
      <c r="I44" s="49" t="s">
        <v>1</v>
      </c>
      <c r="J44" s="49" t="s">
        <v>1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1:23" ht="13.5" customHeight="1" x14ac:dyDescent="0.3">
      <c r="A45" s="49" t="s">
        <v>22</v>
      </c>
      <c r="B45" s="49" t="s">
        <v>1</v>
      </c>
      <c r="C45" s="49" t="s">
        <v>1</v>
      </c>
      <c r="D45" s="49" t="s">
        <v>1</v>
      </c>
      <c r="E45" s="49" t="s">
        <v>1</v>
      </c>
      <c r="F45" s="49" t="s">
        <v>1</v>
      </c>
      <c r="G45" s="49" t="s">
        <v>1</v>
      </c>
      <c r="H45" s="49" t="s">
        <v>1</v>
      </c>
      <c r="I45" s="49" t="s">
        <v>1</v>
      </c>
      <c r="J45" s="49" t="s">
        <v>1</v>
      </c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:23" ht="13.5" customHeight="1" x14ac:dyDescent="0.3">
      <c r="A46" s="49" t="s">
        <v>37</v>
      </c>
      <c r="B46" s="49" t="s">
        <v>1</v>
      </c>
      <c r="C46" s="49" t="s">
        <v>1</v>
      </c>
      <c r="D46" s="49" t="s">
        <v>1</v>
      </c>
      <c r="E46" s="49" t="s">
        <v>1</v>
      </c>
      <c r="F46" s="49" t="s">
        <v>1</v>
      </c>
      <c r="G46" s="49" t="s">
        <v>1</v>
      </c>
      <c r="H46" s="49" t="s">
        <v>1</v>
      </c>
      <c r="I46" s="49" t="s">
        <v>1</v>
      </c>
      <c r="J46" s="49" t="s">
        <v>1</v>
      </c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</sheetData>
  <mergeCells count="16">
    <mergeCell ref="A46:W46"/>
    <mergeCell ref="A41:W41"/>
    <mergeCell ref="A42:W42"/>
    <mergeCell ref="A43:W43"/>
    <mergeCell ref="A44:W44"/>
    <mergeCell ref="A45:W45"/>
    <mergeCell ref="A39:B39"/>
    <mergeCell ref="A40:B40"/>
    <mergeCell ref="A1:J1"/>
    <mergeCell ref="A2:B4"/>
    <mergeCell ref="C2:J2"/>
    <mergeCell ref="A5:J5"/>
    <mergeCell ref="A35:J35"/>
    <mergeCell ref="A36:B36"/>
    <mergeCell ref="A37:B37"/>
    <mergeCell ref="A38:B38"/>
  </mergeCells>
  <pageMargins left="0.7" right="0.7" top="0.75" bottom="0.75" header="0.3" footer="0.3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29"/>
  <sheetViews>
    <sheetView showGridLines="0" zoomScaleNormal="100" workbookViewId="0">
      <pane ySplit="4" topLeftCell="A5" activePane="bottomLeft" state="frozen"/>
      <selection pane="bottomLeft" sqref="A1:Y1"/>
    </sheetView>
  </sheetViews>
  <sheetFormatPr baseColWidth="10" defaultRowHeight="15" outlineLevelCol="1" x14ac:dyDescent="0.25"/>
  <cols>
    <col min="1" max="1" width="24.7109375" customWidth="1"/>
    <col min="2" max="3" width="8.7109375" customWidth="1"/>
    <col min="4" max="4" width="8.85546875" customWidth="1"/>
    <col min="5" max="7" width="8.7109375" customWidth="1"/>
    <col min="8" max="13" width="6.7109375" customWidth="1" outlineLevel="1"/>
    <col min="14" max="19" width="9.140625" customWidth="1"/>
    <col min="20" max="25" width="6.7109375" customWidth="1" outlineLevel="1"/>
  </cols>
  <sheetData>
    <row r="1" spans="1:38" ht="20.100000000000001" customHeight="1" x14ac:dyDescent="0.3">
      <c r="A1" s="46" t="s">
        <v>119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  <c r="J1" s="46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46" t="s">
        <v>1</v>
      </c>
      <c r="P1" s="46" t="s">
        <v>1</v>
      </c>
      <c r="Q1" s="46" t="s">
        <v>1</v>
      </c>
      <c r="R1" s="46" t="s">
        <v>1</v>
      </c>
      <c r="S1" s="46" t="s">
        <v>1</v>
      </c>
      <c r="T1" s="46" t="s">
        <v>1</v>
      </c>
      <c r="U1" s="46" t="s">
        <v>1</v>
      </c>
      <c r="V1" s="46" t="s">
        <v>1</v>
      </c>
      <c r="W1" s="46" t="s">
        <v>1</v>
      </c>
      <c r="X1" s="46" t="s">
        <v>1</v>
      </c>
      <c r="Y1" s="46" t="s">
        <v>1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0.100000000000001" customHeight="1" x14ac:dyDescent="0.3">
      <c r="A2" s="48" t="s">
        <v>359</v>
      </c>
      <c r="B2" s="48" t="s">
        <v>14</v>
      </c>
      <c r="C2" s="48" t="s">
        <v>1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  <c r="M2" s="48" t="s">
        <v>1</v>
      </c>
      <c r="N2" s="48" t="s">
        <v>28</v>
      </c>
      <c r="O2" s="48" t="s">
        <v>1</v>
      </c>
      <c r="P2" s="48" t="s">
        <v>1</v>
      </c>
      <c r="Q2" s="48" t="s">
        <v>1</v>
      </c>
      <c r="R2" s="48" t="s">
        <v>1</v>
      </c>
      <c r="S2" s="48" t="s">
        <v>1</v>
      </c>
      <c r="T2" s="48" t="s">
        <v>1</v>
      </c>
      <c r="U2" s="48" t="s">
        <v>1</v>
      </c>
      <c r="V2" s="48" t="s">
        <v>1</v>
      </c>
      <c r="W2" s="48" t="s">
        <v>1</v>
      </c>
      <c r="X2" s="48" t="s">
        <v>1</v>
      </c>
      <c r="Y2" s="48" t="s">
        <v>1</v>
      </c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20.100000000000001" customHeight="1" x14ac:dyDescent="0.3">
      <c r="A3" s="48" t="s">
        <v>1</v>
      </c>
      <c r="B3" s="48" t="s">
        <v>15</v>
      </c>
      <c r="C3" s="48" t="s">
        <v>1</v>
      </c>
      <c r="D3" s="48" t="s">
        <v>1</v>
      </c>
      <c r="E3" s="48" t="s">
        <v>1</v>
      </c>
      <c r="F3" s="48" t="s">
        <v>1</v>
      </c>
      <c r="G3" s="48" t="s">
        <v>1</v>
      </c>
      <c r="H3" s="48" t="s">
        <v>380</v>
      </c>
      <c r="I3" s="48" t="s">
        <v>1</v>
      </c>
      <c r="J3" s="48" t="s">
        <v>1</v>
      </c>
      <c r="K3" s="48" t="s">
        <v>1</v>
      </c>
      <c r="L3" s="48" t="s">
        <v>1</v>
      </c>
      <c r="M3" s="48" t="s">
        <v>1</v>
      </c>
      <c r="N3" s="48" t="s">
        <v>360</v>
      </c>
      <c r="O3" s="48" t="s">
        <v>1</v>
      </c>
      <c r="P3" s="48" t="s">
        <v>1</v>
      </c>
      <c r="Q3" s="48" t="s">
        <v>1</v>
      </c>
      <c r="R3" s="48" t="s">
        <v>1</v>
      </c>
      <c r="S3" s="48" t="s">
        <v>1</v>
      </c>
      <c r="T3" s="48" t="s">
        <v>379</v>
      </c>
      <c r="U3" s="48" t="s">
        <v>1</v>
      </c>
      <c r="V3" s="48" t="s">
        <v>1</v>
      </c>
      <c r="W3" s="48" t="s">
        <v>1</v>
      </c>
      <c r="X3" s="48" t="s">
        <v>1</v>
      </c>
      <c r="Y3" s="48" t="s">
        <v>1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0.100000000000001" customHeight="1" x14ac:dyDescent="0.3">
      <c r="A4" s="47" t="s">
        <v>1</v>
      </c>
      <c r="B4" s="19">
        <v>2009</v>
      </c>
      <c r="C4" s="19">
        <v>2011</v>
      </c>
      <c r="D4" s="19">
        <v>2013</v>
      </c>
      <c r="E4" s="19">
        <v>2015</v>
      </c>
      <c r="F4" s="19">
        <v>2017</v>
      </c>
      <c r="G4" s="19">
        <v>2019</v>
      </c>
      <c r="H4" s="19">
        <v>2009</v>
      </c>
      <c r="I4" s="19">
        <v>2011</v>
      </c>
      <c r="J4" s="19">
        <v>2013</v>
      </c>
      <c r="K4" s="19">
        <v>2015</v>
      </c>
      <c r="L4" s="19">
        <v>2017</v>
      </c>
      <c r="M4" s="19">
        <v>2019</v>
      </c>
      <c r="N4" s="19">
        <v>2009</v>
      </c>
      <c r="O4" s="19">
        <v>2011</v>
      </c>
      <c r="P4" s="19">
        <v>2013</v>
      </c>
      <c r="Q4" s="19">
        <v>2015</v>
      </c>
      <c r="R4" s="19">
        <v>2017</v>
      </c>
      <c r="S4" s="19">
        <v>2019</v>
      </c>
      <c r="T4" s="19">
        <v>2009</v>
      </c>
      <c r="U4" s="19">
        <v>2011</v>
      </c>
      <c r="V4" s="19">
        <v>2013</v>
      </c>
      <c r="W4" s="19">
        <v>2015</v>
      </c>
      <c r="X4" s="19">
        <v>2017</v>
      </c>
      <c r="Y4" s="19">
        <v>2019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13.5" customHeight="1" x14ac:dyDescent="0.3">
      <c r="A5" s="3" t="s">
        <v>120</v>
      </c>
      <c r="B5" s="23">
        <v>12995</v>
      </c>
      <c r="C5" s="23">
        <v>15698</v>
      </c>
      <c r="D5" s="23">
        <v>16268</v>
      </c>
      <c r="E5" s="23">
        <v>18511</v>
      </c>
      <c r="F5" s="23">
        <v>23330</v>
      </c>
      <c r="G5" s="22">
        <v>25272</v>
      </c>
      <c r="H5" s="28">
        <v>3.68</v>
      </c>
      <c r="I5" s="28">
        <v>3.87</v>
      </c>
      <c r="J5" s="28">
        <v>3.82</v>
      </c>
      <c r="K5" s="28">
        <v>4</v>
      </c>
      <c r="L5" s="28">
        <v>4.7</v>
      </c>
      <c r="M5" s="29">
        <v>4.84</v>
      </c>
      <c r="N5" s="23">
        <v>88581</v>
      </c>
      <c r="O5" s="23">
        <v>97548</v>
      </c>
      <c r="P5" s="23">
        <v>101811</v>
      </c>
      <c r="Q5" s="23">
        <v>114018</v>
      </c>
      <c r="R5" s="23">
        <v>131871</v>
      </c>
      <c r="S5" s="22">
        <v>141679</v>
      </c>
      <c r="T5" s="28">
        <v>2.2799999999999998</v>
      </c>
      <c r="U5" s="28">
        <v>2.42</v>
      </c>
      <c r="V5" s="28">
        <v>2.42</v>
      </c>
      <c r="W5" s="28">
        <v>2.6</v>
      </c>
      <c r="X5" s="28">
        <v>2.89</v>
      </c>
      <c r="Y5" s="29">
        <v>2.97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3.5" customHeight="1" x14ac:dyDescent="0.3">
      <c r="A6" s="3" t="s">
        <v>121</v>
      </c>
      <c r="B6" s="23">
        <v>10056</v>
      </c>
      <c r="C6" s="23">
        <v>11008</v>
      </c>
      <c r="D6" s="23">
        <v>12142</v>
      </c>
      <c r="E6" s="23">
        <v>13360</v>
      </c>
      <c r="F6" s="23">
        <v>14178</v>
      </c>
      <c r="G6" s="22">
        <v>16601</v>
      </c>
      <c r="H6" s="28">
        <v>2.35</v>
      </c>
      <c r="I6" s="28">
        <v>2.2799999999999998</v>
      </c>
      <c r="J6" s="28">
        <v>2.37</v>
      </c>
      <c r="K6" s="28">
        <v>2.41</v>
      </c>
      <c r="L6" s="28">
        <v>2.35</v>
      </c>
      <c r="M6" s="29">
        <v>2.61</v>
      </c>
      <c r="N6" s="23">
        <v>75514</v>
      </c>
      <c r="O6" s="23">
        <v>79043</v>
      </c>
      <c r="P6" s="23">
        <v>79531</v>
      </c>
      <c r="Q6" s="23">
        <v>90752</v>
      </c>
      <c r="R6" s="23">
        <v>93961</v>
      </c>
      <c r="S6" s="22">
        <v>108051</v>
      </c>
      <c r="T6" s="28">
        <v>1.66</v>
      </c>
      <c r="U6" s="28">
        <v>1.66</v>
      </c>
      <c r="V6" s="28">
        <v>1.6</v>
      </c>
      <c r="W6" s="28">
        <v>1.74</v>
      </c>
      <c r="X6" s="28">
        <v>1.72</v>
      </c>
      <c r="Y6" s="29">
        <v>1.89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3.5" customHeight="1" x14ac:dyDescent="0.3">
      <c r="A7" s="3" t="s">
        <v>122</v>
      </c>
      <c r="B7" s="23">
        <v>1365</v>
      </c>
      <c r="C7" s="23">
        <v>1402</v>
      </c>
      <c r="D7" s="23">
        <v>1682</v>
      </c>
      <c r="E7" s="23">
        <v>1819</v>
      </c>
      <c r="F7" s="23">
        <v>1908</v>
      </c>
      <c r="G7" s="22">
        <v>2084</v>
      </c>
      <c r="H7" s="28">
        <v>1.38</v>
      </c>
      <c r="I7" s="28">
        <v>1.3</v>
      </c>
      <c r="J7" s="28">
        <v>1.49</v>
      </c>
      <c r="K7" s="28">
        <v>1.46</v>
      </c>
      <c r="L7" s="28">
        <v>1.36</v>
      </c>
      <c r="M7" s="29">
        <v>1.33</v>
      </c>
      <c r="N7" s="23">
        <v>10760</v>
      </c>
      <c r="O7" s="23">
        <v>11340</v>
      </c>
      <c r="P7" s="23">
        <v>11408</v>
      </c>
      <c r="Q7" s="23">
        <v>13332</v>
      </c>
      <c r="R7" s="23">
        <v>13252</v>
      </c>
      <c r="S7" s="22">
        <v>14258</v>
      </c>
      <c r="T7" s="28">
        <v>0.96</v>
      </c>
      <c r="U7" s="28">
        <v>0.97</v>
      </c>
      <c r="V7" s="28">
        <v>0.92</v>
      </c>
      <c r="W7" s="28">
        <v>1.01</v>
      </c>
      <c r="X7" s="28">
        <v>0.93</v>
      </c>
      <c r="Y7" s="29">
        <v>0.93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 x14ac:dyDescent="0.3">
      <c r="A8" s="3" t="s">
        <v>123</v>
      </c>
      <c r="B8" s="21">
        <v>186</v>
      </c>
      <c r="C8" s="21">
        <v>308</v>
      </c>
      <c r="D8" s="21">
        <v>270</v>
      </c>
      <c r="E8" s="21">
        <v>397</v>
      </c>
      <c r="F8" s="21">
        <v>405</v>
      </c>
      <c r="G8" s="20">
        <v>486</v>
      </c>
      <c r="H8" s="28">
        <v>0.35</v>
      </c>
      <c r="I8" s="28">
        <v>0.54</v>
      </c>
      <c r="J8" s="28">
        <v>0.45</v>
      </c>
      <c r="K8" s="28">
        <v>0.61</v>
      </c>
      <c r="L8" s="28">
        <v>0.56999999999999995</v>
      </c>
      <c r="M8" s="29">
        <v>0.65</v>
      </c>
      <c r="N8" s="23">
        <v>2106</v>
      </c>
      <c r="O8" s="23">
        <v>3229</v>
      </c>
      <c r="P8" s="23">
        <v>3091</v>
      </c>
      <c r="Q8" s="23">
        <v>3667</v>
      </c>
      <c r="R8" s="23">
        <v>4379</v>
      </c>
      <c r="S8" s="22">
        <v>4685</v>
      </c>
      <c r="T8" s="28">
        <v>0.28000000000000003</v>
      </c>
      <c r="U8" s="28">
        <v>0.42</v>
      </c>
      <c r="V8" s="28">
        <v>0.39</v>
      </c>
      <c r="W8" s="28">
        <v>0.45</v>
      </c>
      <c r="X8" s="28">
        <v>0.53</v>
      </c>
      <c r="Y8" s="29">
        <v>0.55000000000000004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3">
      <c r="A9" s="3" t="s">
        <v>124</v>
      </c>
      <c r="B9" s="21">
        <v>243</v>
      </c>
      <c r="C9" s="21">
        <v>269</v>
      </c>
      <c r="D9" s="21">
        <v>296</v>
      </c>
      <c r="E9" s="21">
        <v>318</v>
      </c>
      <c r="F9" s="21">
        <v>291</v>
      </c>
      <c r="G9" s="20">
        <v>331</v>
      </c>
      <c r="H9" s="28">
        <v>0.98</v>
      </c>
      <c r="I9" s="28">
        <v>0.99</v>
      </c>
      <c r="J9" s="28">
        <v>1.03</v>
      </c>
      <c r="K9" s="28">
        <v>1.04</v>
      </c>
      <c r="L9" s="28">
        <v>0.9</v>
      </c>
      <c r="M9" s="29">
        <v>0.99</v>
      </c>
      <c r="N9" s="23">
        <v>1838</v>
      </c>
      <c r="O9" s="23">
        <v>2082</v>
      </c>
      <c r="P9" s="23">
        <v>2208</v>
      </c>
      <c r="Q9" s="23">
        <v>2520</v>
      </c>
      <c r="R9" s="23">
        <v>2539</v>
      </c>
      <c r="S9" s="22">
        <v>2970</v>
      </c>
      <c r="T9" s="28">
        <v>0.64</v>
      </c>
      <c r="U9" s="28">
        <v>0.7</v>
      </c>
      <c r="V9" s="28">
        <v>0.73</v>
      </c>
      <c r="W9" s="28">
        <v>0.8</v>
      </c>
      <c r="X9" s="28">
        <v>0.78</v>
      </c>
      <c r="Y9" s="29">
        <v>0.88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13.5" customHeight="1" x14ac:dyDescent="0.3">
      <c r="A10" s="3" t="s">
        <v>125</v>
      </c>
      <c r="B10" s="23">
        <v>1075</v>
      </c>
      <c r="C10" s="23">
        <v>1181</v>
      </c>
      <c r="D10" s="23">
        <v>1323</v>
      </c>
      <c r="E10" s="23">
        <v>1365</v>
      </c>
      <c r="F10" s="23">
        <v>1438</v>
      </c>
      <c r="G10" s="22">
        <v>1512</v>
      </c>
      <c r="H10" s="28">
        <v>1.18</v>
      </c>
      <c r="I10" s="28">
        <v>1.25</v>
      </c>
      <c r="J10" s="28">
        <v>1.31</v>
      </c>
      <c r="K10" s="28">
        <v>1.26</v>
      </c>
      <c r="L10" s="28">
        <v>1.24</v>
      </c>
      <c r="M10" s="29">
        <v>1.22</v>
      </c>
      <c r="N10" s="23">
        <v>7113</v>
      </c>
      <c r="O10" s="23">
        <v>7130</v>
      </c>
      <c r="P10" s="23">
        <v>7409</v>
      </c>
      <c r="Q10" s="23">
        <v>8312</v>
      </c>
      <c r="R10" s="23">
        <v>9895</v>
      </c>
      <c r="S10" s="22">
        <v>10075</v>
      </c>
      <c r="T10" s="28">
        <v>0.87</v>
      </c>
      <c r="U10" s="28">
        <v>0.84</v>
      </c>
      <c r="V10" s="28">
        <v>0.84</v>
      </c>
      <c r="W10" s="28">
        <v>0.9</v>
      </c>
      <c r="X10" s="28">
        <v>1.04</v>
      </c>
      <c r="Y10" s="29">
        <v>1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13.5" customHeight="1" x14ac:dyDescent="0.3">
      <c r="A11" s="3" t="s">
        <v>126</v>
      </c>
      <c r="B11" s="23">
        <v>5173</v>
      </c>
      <c r="C11" s="23">
        <v>5319</v>
      </c>
      <c r="D11" s="23">
        <v>5288</v>
      </c>
      <c r="E11" s="23">
        <v>5643</v>
      </c>
      <c r="F11" s="23">
        <v>6176</v>
      </c>
      <c r="G11" s="22">
        <v>6752</v>
      </c>
      <c r="H11" s="28">
        <v>2.36</v>
      </c>
      <c r="I11" s="28">
        <v>2.2400000000000002</v>
      </c>
      <c r="J11" s="28">
        <v>2.17</v>
      </c>
      <c r="K11" s="28">
        <v>2.17</v>
      </c>
      <c r="L11" s="28">
        <v>2.21</v>
      </c>
      <c r="M11" s="29">
        <v>2.2999999999999998</v>
      </c>
      <c r="N11" s="23">
        <v>35366</v>
      </c>
      <c r="O11" s="23">
        <v>35774</v>
      </c>
      <c r="P11" s="23">
        <v>33954</v>
      </c>
      <c r="Q11" s="23">
        <v>38890</v>
      </c>
      <c r="R11" s="23">
        <v>40201</v>
      </c>
      <c r="S11" s="22">
        <v>41815</v>
      </c>
      <c r="T11" s="28">
        <v>1.61</v>
      </c>
      <c r="U11" s="28">
        <v>1.58</v>
      </c>
      <c r="V11" s="28">
        <v>1.46</v>
      </c>
      <c r="W11" s="28">
        <v>1.6</v>
      </c>
      <c r="X11" s="28">
        <v>1.59</v>
      </c>
      <c r="Y11" s="29">
        <v>1.58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3.5" customHeight="1" x14ac:dyDescent="0.3">
      <c r="A12" s="3" t="s">
        <v>127</v>
      </c>
      <c r="B12" s="21">
        <v>196</v>
      </c>
      <c r="C12" s="21">
        <v>242</v>
      </c>
      <c r="D12" s="21">
        <v>178</v>
      </c>
      <c r="E12" s="21">
        <v>240</v>
      </c>
      <c r="F12" s="21">
        <v>253</v>
      </c>
      <c r="G12" s="20">
        <v>239</v>
      </c>
      <c r="H12" s="28">
        <v>0.57999999999999996</v>
      </c>
      <c r="I12" s="28">
        <v>0.67</v>
      </c>
      <c r="J12" s="28">
        <v>0.47</v>
      </c>
      <c r="K12" s="28">
        <v>0.6</v>
      </c>
      <c r="L12" s="28">
        <v>0.56999999999999995</v>
      </c>
      <c r="M12" s="29">
        <v>0.51</v>
      </c>
      <c r="N12" s="23">
        <v>1822</v>
      </c>
      <c r="O12" s="23">
        <v>2189</v>
      </c>
      <c r="P12" s="23">
        <v>1495</v>
      </c>
      <c r="Q12" s="23">
        <v>1676</v>
      </c>
      <c r="R12" s="23">
        <v>1809</v>
      </c>
      <c r="S12" s="22">
        <v>2006</v>
      </c>
      <c r="T12" s="28">
        <v>0.35</v>
      </c>
      <c r="U12" s="28">
        <v>0.41</v>
      </c>
      <c r="V12" s="28">
        <v>0.28000000000000003</v>
      </c>
      <c r="W12" s="28">
        <v>0.3</v>
      </c>
      <c r="X12" s="28">
        <v>0.32</v>
      </c>
      <c r="Y12" s="29">
        <v>0.35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3.5" customHeight="1" x14ac:dyDescent="0.3">
      <c r="A13" s="3" t="s">
        <v>128</v>
      </c>
      <c r="B13" s="23">
        <v>3646</v>
      </c>
      <c r="C13" s="23">
        <v>4420</v>
      </c>
      <c r="D13" s="23">
        <v>4745</v>
      </c>
      <c r="E13" s="23">
        <v>6504</v>
      </c>
      <c r="F13" s="23">
        <v>6329</v>
      </c>
      <c r="G13" s="22">
        <v>6860</v>
      </c>
      <c r="H13" s="28">
        <v>1.72</v>
      </c>
      <c r="I13" s="28">
        <v>1.84</v>
      </c>
      <c r="J13" s="28">
        <v>1.91</v>
      </c>
      <c r="K13" s="28">
        <v>2.4900000000000002</v>
      </c>
      <c r="L13" s="28">
        <v>2.2000000000000002</v>
      </c>
      <c r="M13" s="29">
        <v>2.2400000000000002</v>
      </c>
      <c r="N13" s="23">
        <v>23801</v>
      </c>
      <c r="O13" s="23">
        <v>27269</v>
      </c>
      <c r="P13" s="23">
        <v>28769</v>
      </c>
      <c r="Q13" s="23">
        <v>32254</v>
      </c>
      <c r="R13" s="23">
        <v>33222</v>
      </c>
      <c r="S13" s="22">
        <v>36382</v>
      </c>
      <c r="T13" s="28">
        <v>0.97</v>
      </c>
      <c r="U13" s="28">
        <v>1.06</v>
      </c>
      <c r="V13" s="28">
        <v>1.07</v>
      </c>
      <c r="W13" s="28">
        <v>1.1499999999999999</v>
      </c>
      <c r="X13" s="28">
        <v>1.1499999999999999</v>
      </c>
      <c r="Y13" s="29">
        <v>1.2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3.5" customHeight="1" x14ac:dyDescent="0.3">
      <c r="A14" s="3" t="s">
        <v>129</v>
      </c>
      <c r="B14" s="23">
        <v>6429</v>
      </c>
      <c r="C14" s="23">
        <v>6950</v>
      </c>
      <c r="D14" s="23">
        <v>6732</v>
      </c>
      <c r="E14" s="23">
        <v>7352</v>
      </c>
      <c r="F14" s="23">
        <v>8433</v>
      </c>
      <c r="G14" s="22">
        <v>9041</v>
      </c>
      <c r="H14" s="28">
        <v>1.19</v>
      </c>
      <c r="I14" s="28">
        <v>1.2</v>
      </c>
      <c r="J14" s="28">
        <v>1.1299999999999999</v>
      </c>
      <c r="K14" s="28">
        <v>1.1499999999999999</v>
      </c>
      <c r="L14" s="28">
        <v>1.24</v>
      </c>
      <c r="M14" s="29">
        <v>1.26</v>
      </c>
      <c r="N14" s="23">
        <v>49381</v>
      </c>
      <c r="O14" s="23">
        <v>53453</v>
      </c>
      <c r="P14" s="23">
        <v>51952</v>
      </c>
      <c r="Q14" s="23">
        <v>56694</v>
      </c>
      <c r="R14" s="23">
        <v>59719</v>
      </c>
      <c r="S14" s="22">
        <v>63571</v>
      </c>
      <c r="T14" s="28">
        <v>0.84</v>
      </c>
      <c r="U14" s="28">
        <v>0.88</v>
      </c>
      <c r="V14" s="28">
        <v>0.83</v>
      </c>
      <c r="W14" s="28">
        <v>0.88</v>
      </c>
      <c r="X14" s="28">
        <v>0.89</v>
      </c>
      <c r="Y14" s="29">
        <v>0.9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13.5" customHeight="1" x14ac:dyDescent="0.3">
      <c r="A15" s="3" t="s">
        <v>130</v>
      </c>
      <c r="B15" s="23">
        <v>1572</v>
      </c>
      <c r="C15" s="23">
        <v>1673</v>
      </c>
      <c r="D15" s="23">
        <v>1918</v>
      </c>
      <c r="E15" s="23">
        <v>2423</v>
      </c>
      <c r="F15" s="23">
        <v>2556</v>
      </c>
      <c r="G15" s="22">
        <v>2877</v>
      </c>
      <c r="H15" s="28">
        <v>1.48</v>
      </c>
      <c r="I15" s="28">
        <v>1.43</v>
      </c>
      <c r="J15" s="28">
        <v>1.56</v>
      </c>
      <c r="K15" s="28">
        <v>1.82</v>
      </c>
      <c r="L15" s="28">
        <v>1.83</v>
      </c>
      <c r="M15" s="29">
        <v>1.97</v>
      </c>
      <c r="N15" s="23">
        <v>12447</v>
      </c>
      <c r="O15" s="23">
        <v>12346</v>
      </c>
      <c r="P15" s="23">
        <v>13171</v>
      </c>
      <c r="Q15" s="23">
        <v>15298</v>
      </c>
      <c r="R15" s="23">
        <v>14980</v>
      </c>
      <c r="S15" s="22">
        <v>17084</v>
      </c>
      <c r="T15" s="28">
        <v>1.02</v>
      </c>
      <c r="U15" s="28">
        <v>0.97</v>
      </c>
      <c r="V15" s="28">
        <v>1.01</v>
      </c>
      <c r="W15" s="28">
        <v>1.1299999999999999</v>
      </c>
      <c r="X15" s="28">
        <v>1.08</v>
      </c>
      <c r="Y15" s="29">
        <v>1.18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13.5" customHeight="1" x14ac:dyDescent="0.3">
      <c r="A16" s="3" t="s">
        <v>131</v>
      </c>
      <c r="B16" s="21">
        <v>144</v>
      </c>
      <c r="C16" s="21">
        <v>169</v>
      </c>
      <c r="D16" s="21">
        <v>179</v>
      </c>
      <c r="E16" s="21">
        <v>223</v>
      </c>
      <c r="F16" s="21">
        <v>304</v>
      </c>
      <c r="G16" s="20">
        <v>314</v>
      </c>
      <c r="H16" s="28">
        <v>0.5</v>
      </c>
      <c r="I16" s="28">
        <v>0.53</v>
      </c>
      <c r="J16" s="28">
        <v>0.56999999999999995</v>
      </c>
      <c r="K16" s="28">
        <v>0.65</v>
      </c>
      <c r="L16" s="28">
        <v>0.86</v>
      </c>
      <c r="M16" s="29">
        <v>0.89</v>
      </c>
      <c r="N16" s="23">
        <v>1364</v>
      </c>
      <c r="O16" s="23">
        <v>1625</v>
      </c>
      <c r="P16" s="23">
        <v>1783</v>
      </c>
      <c r="Q16" s="23">
        <v>1950</v>
      </c>
      <c r="R16" s="23">
        <v>2597</v>
      </c>
      <c r="S16" s="22">
        <v>2744</v>
      </c>
      <c r="T16" s="28">
        <v>0.39</v>
      </c>
      <c r="U16" s="28">
        <v>0.44</v>
      </c>
      <c r="V16" s="28">
        <v>0.48</v>
      </c>
      <c r="W16" s="28">
        <v>0.52</v>
      </c>
      <c r="X16" s="28">
        <v>0.68</v>
      </c>
      <c r="Y16" s="29">
        <v>0.7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13.5" customHeight="1" x14ac:dyDescent="0.3">
      <c r="A17" s="3" t="s">
        <v>132</v>
      </c>
      <c r="B17" s="23">
        <v>1090</v>
      </c>
      <c r="C17" s="23">
        <v>1198</v>
      </c>
      <c r="D17" s="23">
        <v>1162</v>
      </c>
      <c r="E17" s="23">
        <v>1346</v>
      </c>
      <c r="F17" s="23">
        <v>1477</v>
      </c>
      <c r="G17" s="22">
        <v>1687</v>
      </c>
      <c r="H17" s="28">
        <v>1.2</v>
      </c>
      <c r="I17" s="28">
        <v>1.21</v>
      </c>
      <c r="J17" s="28">
        <v>1.1200000000000001</v>
      </c>
      <c r="K17" s="28">
        <v>1.19</v>
      </c>
      <c r="L17" s="28">
        <v>1.21</v>
      </c>
      <c r="M17" s="29">
        <v>1.31</v>
      </c>
      <c r="N17" s="23">
        <v>10770</v>
      </c>
      <c r="O17" s="23">
        <v>11378</v>
      </c>
      <c r="P17" s="23">
        <v>10701</v>
      </c>
      <c r="Q17" s="23">
        <v>12294</v>
      </c>
      <c r="R17" s="23">
        <v>13421</v>
      </c>
      <c r="S17" s="22">
        <v>14612</v>
      </c>
      <c r="T17" s="28">
        <v>0.77</v>
      </c>
      <c r="U17" s="28">
        <v>0.78</v>
      </c>
      <c r="V17" s="28">
        <v>0.72</v>
      </c>
      <c r="W17" s="28">
        <v>0.8</v>
      </c>
      <c r="X17" s="28">
        <v>0.85</v>
      </c>
      <c r="Y17" s="29">
        <v>0.9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13.5" customHeight="1" x14ac:dyDescent="0.3">
      <c r="A18" s="3" t="s">
        <v>133</v>
      </c>
      <c r="B18" s="21">
        <v>215</v>
      </c>
      <c r="C18" s="21">
        <v>220</v>
      </c>
      <c r="D18" s="21">
        <v>228</v>
      </c>
      <c r="E18" s="21">
        <v>212</v>
      </c>
      <c r="F18" s="21">
        <v>253</v>
      </c>
      <c r="G18" s="20">
        <v>260</v>
      </c>
      <c r="H18" s="28">
        <v>0.44</v>
      </c>
      <c r="I18" s="28">
        <v>0.42</v>
      </c>
      <c r="J18" s="28">
        <v>0.41</v>
      </c>
      <c r="K18" s="28">
        <v>0.37</v>
      </c>
      <c r="L18" s="28">
        <v>0.42</v>
      </c>
      <c r="M18" s="29">
        <v>0.41</v>
      </c>
      <c r="N18" s="23">
        <v>2474</v>
      </c>
      <c r="O18" s="23">
        <v>2656</v>
      </c>
      <c r="P18" s="23">
        <v>2671</v>
      </c>
      <c r="Q18" s="23">
        <v>2378</v>
      </c>
      <c r="R18" s="23">
        <v>2549</v>
      </c>
      <c r="S18" s="22">
        <v>2748</v>
      </c>
      <c r="T18" s="28">
        <v>0.33</v>
      </c>
      <c r="U18" s="28">
        <v>0.34</v>
      </c>
      <c r="V18" s="28">
        <v>0.35</v>
      </c>
      <c r="W18" s="28">
        <v>0.31</v>
      </c>
      <c r="X18" s="28">
        <v>0.32</v>
      </c>
      <c r="Y18" s="29">
        <v>0.34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3.5" customHeight="1" x14ac:dyDescent="0.3">
      <c r="A19" s="3" t="s">
        <v>134</v>
      </c>
      <c r="B19" s="21">
        <v>413</v>
      </c>
      <c r="C19" s="21">
        <v>521</v>
      </c>
      <c r="D19" s="21">
        <v>607</v>
      </c>
      <c r="E19" s="21">
        <v>671</v>
      </c>
      <c r="F19" s="21">
        <v>774</v>
      </c>
      <c r="G19" s="20">
        <v>783</v>
      </c>
      <c r="H19" s="28">
        <v>0.57999999999999996</v>
      </c>
      <c r="I19" s="28">
        <v>0.69</v>
      </c>
      <c r="J19" s="28">
        <v>0.76</v>
      </c>
      <c r="K19" s="28">
        <v>0.79</v>
      </c>
      <c r="L19" s="28">
        <v>0.84</v>
      </c>
      <c r="M19" s="29">
        <v>0.79</v>
      </c>
      <c r="N19" s="23">
        <v>3897</v>
      </c>
      <c r="O19" s="23">
        <v>4733</v>
      </c>
      <c r="P19" s="23">
        <v>5205</v>
      </c>
      <c r="Q19" s="23">
        <v>5373</v>
      </c>
      <c r="R19" s="23">
        <v>5905</v>
      </c>
      <c r="S19" s="22">
        <v>6251</v>
      </c>
      <c r="T19" s="28">
        <v>0.47</v>
      </c>
      <c r="U19" s="28">
        <v>0.55000000000000004</v>
      </c>
      <c r="V19" s="28">
        <v>0.59</v>
      </c>
      <c r="W19" s="28">
        <v>0.57999999999999996</v>
      </c>
      <c r="X19" s="28">
        <v>0.61</v>
      </c>
      <c r="Y19" s="29">
        <v>0.62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3.5" customHeight="1" x14ac:dyDescent="0.3">
      <c r="A20" s="3" t="s">
        <v>135</v>
      </c>
      <c r="B20" s="21">
        <v>477</v>
      </c>
      <c r="C20" s="21">
        <v>500</v>
      </c>
      <c r="D20" s="21">
        <v>550</v>
      </c>
      <c r="E20" s="21">
        <v>569</v>
      </c>
      <c r="F20" s="21">
        <v>682</v>
      </c>
      <c r="G20" s="20">
        <v>733</v>
      </c>
      <c r="H20" s="28">
        <v>1.06</v>
      </c>
      <c r="I20" s="28">
        <v>0.99</v>
      </c>
      <c r="J20" s="28">
        <v>1.03</v>
      </c>
      <c r="K20" s="28">
        <v>0.99</v>
      </c>
      <c r="L20" s="28">
        <v>1.1200000000000001</v>
      </c>
      <c r="M20" s="29">
        <v>1.1599999999999999</v>
      </c>
      <c r="N20" s="23">
        <v>5258</v>
      </c>
      <c r="O20" s="23">
        <v>5334</v>
      </c>
      <c r="P20" s="23">
        <v>5215</v>
      </c>
      <c r="Q20" s="23">
        <v>5360</v>
      </c>
      <c r="R20" s="23">
        <v>6269</v>
      </c>
      <c r="S20" s="22">
        <v>6745</v>
      </c>
      <c r="T20" s="28">
        <v>0.71</v>
      </c>
      <c r="U20" s="28">
        <v>0.7</v>
      </c>
      <c r="V20" s="28">
        <v>0.67</v>
      </c>
      <c r="W20" s="28">
        <v>0.68</v>
      </c>
      <c r="X20" s="28">
        <v>0.78</v>
      </c>
      <c r="Y20" s="29">
        <v>0.84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100000000000001" customHeight="1" x14ac:dyDescent="0.3">
      <c r="A21" s="30" t="s">
        <v>136</v>
      </c>
      <c r="B21" s="27">
        <v>45275</v>
      </c>
      <c r="C21" s="27">
        <v>51077</v>
      </c>
      <c r="D21" s="27">
        <v>53566</v>
      </c>
      <c r="E21" s="27">
        <v>60952</v>
      </c>
      <c r="F21" s="27">
        <v>68787</v>
      </c>
      <c r="G21" s="27">
        <v>75830</v>
      </c>
      <c r="H21" s="31">
        <v>1.85</v>
      </c>
      <c r="I21" s="31">
        <v>1.9</v>
      </c>
      <c r="J21" s="31">
        <v>1.91</v>
      </c>
      <c r="K21" s="31">
        <v>2.0099999999999998</v>
      </c>
      <c r="L21" s="31">
        <v>2.11</v>
      </c>
      <c r="M21" s="31">
        <v>2.2000000000000002</v>
      </c>
      <c r="N21" s="27">
        <v>332491</v>
      </c>
      <c r="O21" s="27">
        <v>357129</v>
      </c>
      <c r="P21" s="27">
        <v>360375</v>
      </c>
      <c r="Q21" s="27">
        <v>404767</v>
      </c>
      <c r="R21" s="27">
        <v>436571</v>
      </c>
      <c r="S21" s="27">
        <v>475676</v>
      </c>
      <c r="T21" s="31">
        <v>1.2</v>
      </c>
      <c r="U21" s="31">
        <v>1.24</v>
      </c>
      <c r="V21" s="31">
        <v>1.21</v>
      </c>
      <c r="W21" s="31">
        <v>1.31</v>
      </c>
      <c r="X21" s="31">
        <v>1.36</v>
      </c>
      <c r="Y21" s="31">
        <v>1.42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4.5" customHeight="1" x14ac:dyDescent="0.3">
      <c r="A22" s="12" t="s">
        <v>1</v>
      </c>
      <c r="B22" s="12" t="s">
        <v>1</v>
      </c>
      <c r="C22" s="12" t="s">
        <v>1</v>
      </c>
      <c r="D22" s="12" t="s">
        <v>1</v>
      </c>
      <c r="E22" s="12" t="s">
        <v>1</v>
      </c>
      <c r="F22" s="12" t="s">
        <v>1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1</v>
      </c>
      <c r="P22" s="12" t="s">
        <v>1</v>
      </c>
      <c r="Q22" s="12" t="s">
        <v>1</v>
      </c>
      <c r="R22" s="12" t="s">
        <v>1</v>
      </c>
      <c r="S22" s="12" t="s">
        <v>1</v>
      </c>
      <c r="T22" s="12" t="s">
        <v>1</v>
      </c>
      <c r="U22" s="12" t="s">
        <v>1</v>
      </c>
      <c r="V22" s="12" t="s">
        <v>1</v>
      </c>
      <c r="W22" s="12" t="s">
        <v>1</v>
      </c>
      <c r="X22" s="12" t="s">
        <v>1</v>
      </c>
      <c r="Y22" s="12" t="s">
        <v>1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4.5" customHeight="1" x14ac:dyDescent="0.3">
      <c r="A23" s="47" t="s">
        <v>1</v>
      </c>
      <c r="B23" s="47" t="s">
        <v>1</v>
      </c>
      <c r="C23" s="47" t="s">
        <v>1</v>
      </c>
      <c r="D23" s="47" t="s">
        <v>1</v>
      </c>
      <c r="E23" s="47" t="s">
        <v>1</v>
      </c>
      <c r="F23" s="47" t="s">
        <v>1</v>
      </c>
      <c r="G23" s="47" t="s">
        <v>1</v>
      </c>
      <c r="H23" s="47" t="s">
        <v>1</v>
      </c>
      <c r="I23" s="47" t="s">
        <v>1</v>
      </c>
      <c r="J23" s="47" t="s">
        <v>1</v>
      </c>
      <c r="K23" s="47" t="s">
        <v>1</v>
      </c>
      <c r="L23" s="47" t="s">
        <v>1</v>
      </c>
      <c r="M23" s="47" t="s">
        <v>1</v>
      </c>
      <c r="N23" s="47" t="s">
        <v>1</v>
      </c>
      <c r="O23" s="47" t="s">
        <v>1</v>
      </c>
      <c r="P23" s="47" t="s">
        <v>1</v>
      </c>
      <c r="Q23" s="47" t="s">
        <v>1</v>
      </c>
      <c r="R23" s="47" t="s">
        <v>1</v>
      </c>
      <c r="S23" s="47" t="s">
        <v>1</v>
      </c>
      <c r="T23" s="47" t="s">
        <v>1</v>
      </c>
      <c r="U23" s="47" t="s">
        <v>1</v>
      </c>
      <c r="V23" s="47" t="s">
        <v>1</v>
      </c>
      <c r="W23" s="47" t="s">
        <v>1</v>
      </c>
      <c r="X23" s="47" t="s">
        <v>1</v>
      </c>
      <c r="Y23" s="47" t="s">
        <v>1</v>
      </c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</row>
    <row r="24" spans="1:38" ht="13.5" customHeight="1" x14ac:dyDescent="0.3">
      <c r="A24" s="49" t="s">
        <v>9</v>
      </c>
      <c r="B24" s="49" t="s">
        <v>1</v>
      </c>
      <c r="C24" s="49" t="s">
        <v>1</v>
      </c>
      <c r="D24" s="49" t="s">
        <v>1</v>
      </c>
      <c r="E24" s="49" t="s">
        <v>1</v>
      </c>
      <c r="F24" s="49" t="s">
        <v>1</v>
      </c>
      <c r="G24" s="49" t="s">
        <v>1</v>
      </c>
      <c r="H24" s="49" t="s">
        <v>1</v>
      </c>
      <c r="I24" s="49" t="s">
        <v>1</v>
      </c>
      <c r="J24" s="49" t="s">
        <v>1</v>
      </c>
      <c r="K24" s="49" t="s">
        <v>1</v>
      </c>
      <c r="L24" s="49" t="s">
        <v>1</v>
      </c>
      <c r="M24" s="49" t="s">
        <v>1</v>
      </c>
      <c r="N24" s="49" t="s">
        <v>1</v>
      </c>
      <c r="O24" s="49" t="s">
        <v>1</v>
      </c>
      <c r="P24" s="49" t="s">
        <v>1</v>
      </c>
      <c r="Q24" s="49" t="s">
        <v>1</v>
      </c>
      <c r="R24" s="49" t="s">
        <v>1</v>
      </c>
      <c r="S24" s="49" t="s">
        <v>1</v>
      </c>
      <c r="T24" s="49" t="s">
        <v>1</v>
      </c>
      <c r="U24" s="49" t="s">
        <v>1</v>
      </c>
      <c r="V24" s="49" t="s">
        <v>1</v>
      </c>
      <c r="W24" s="49" t="s">
        <v>1</v>
      </c>
      <c r="X24" s="49" t="s">
        <v>1</v>
      </c>
      <c r="Y24" s="49" t="s">
        <v>1</v>
      </c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</row>
    <row r="25" spans="1:38" ht="13.5" customHeight="1" x14ac:dyDescent="0.3">
      <c r="A25" s="49" t="s">
        <v>31</v>
      </c>
      <c r="B25" s="49" t="s">
        <v>1</v>
      </c>
      <c r="C25" s="49" t="s">
        <v>1</v>
      </c>
      <c r="D25" s="49" t="s">
        <v>1</v>
      </c>
      <c r="E25" s="49" t="s">
        <v>1</v>
      </c>
      <c r="F25" s="49" t="s">
        <v>1</v>
      </c>
      <c r="G25" s="49" t="s">
        <v>1</v>
      </c>
      <c r="H25" s="49" t="s">
        <v>1</v>
      </c>
      <c r="I25" s="49" t="s">
        <v>1</v>
      </c>
      <c r="J25" s="49" t="s">
        <v>1</v>
      </c>
      <c r="K25" s="49" t="s">
        <v>1</v>
      </c>
      <c r="L25" s="49" t="s">
        <v>1</v>
      </c>
      <c r="M25" s="49" t="s">
        <v>1</v>
      </c>
      <c r="N25" s="49" t="s">
        <v>1</v>
      </c>
      <c r="O25" s="49" t="s">
        <v>1</v>
      </c>
      <c r="P25" s="49" t="s">
        <v>1</v>
      </c>
      <c r="Q25" s="49" t="s">
        <v>1</v>
      </c>
      <c r="R25" s="49" t="s">
        <v>1</v>
      </c>
      <c r="S25" s="49" t="s">
        <v>1</v>
      </c>
      <c r="T25" s="49" t="s">
        <v>1</v>
      </c>
      <c r="U25" s="49" t="s">
        <v>1</v>
      </c>
      <c r="V25" s="49" t="s">
        <v>1</v>
      </c>
      <c r="W25" s="49" t="s">
        <v>1</v>
      </c>
      <c r="X25" s="49" t="s">
        <v>1</v>
      </c>
      <c r="Y25" s="49" t="s">
        <v>1</v>
      </c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</row>
    <row r="26" spans="1:38" ht="13.5" customHeight="1" x14ac:dyDescent="0.3">
      <c r="A26" s="49" t="s">
        <v>137</v>
      </c>
      <c r="B26" s="49" t="s">
        <v>1</v>
      </c>
      <c r="C26" s="49" t="s">
        <v>1</v>
      </c>
      <c r="D26" s="49" t="s">
        <v>1</v>
      </c>
      <c r="E26" s="49" t="s">
        <v>1</v>
      </c>
      <c r="F26" s="49" t="s">
        <v>1</v>
      </c>
      <c r="G26" s="49" t="s">
        <v>1</v>
      </c>
      <c r="H26" s="49" t="s">
        <v>1</v>
      </c>
      <c r="I26" s="49" t="s">
        <v>1</v>
      </c>
      <c r="J26" s="49" t="s">
        <v>1</v>
      </c>
      <c r="K26" s="49" t="s">
        <v>1</v>
      </c>
      <c r="L26" s="49" t="s">
        <v>1</v>
      </c>
      <c r="M26" s="49" t="s">
        <v>1</v>
      </c>
      <c r="N26" s="49" t="s">
        <v>1</v>
      </c>
      <c r="O26" s="49" t="s">
        <v>1</v>
      </c>
      <c r="P26" s="49" t="s">
        <v>1</v>
      </c>
      <c r="Q26" s="49" t="s">
        <v>1</v>
      </c>
      <c r="R26" s="49" t="s">
        <v>1</v>
      </c>
      <c r="S26" s="49" t="s">
        <v>1</v>
      </c>
      <c r="T26" s="49" t="s">
        <v>1</v>
      </c>
      <c r="U26" s="49" t="s">
        <v>1</v>
      </c>
      <c r="V26" s="49" t="s">
        <v>1</v>
      </c>
      <c r="W26" s="49" t="s">
        <v>1</v>
      </c>
      <c r="X26" s="49" t="s">
        <v>1</v>
      </c>
      <c r="Y26" s="49" t="s">
        <v>1</v>
      </c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</row>
    <row r="27" spans="1:38" ht="13.5" customHeight="1" x14ac:dyDescent="0.3">
      <c r="A27" s="49" t="s">
        <v>378</v>
      </c>
      <c r="B27" s="49" t="s">
        <v>1</v>
      </c>
      <c r="C27" s="49" t="s">
        <v>1</v>
      </c>
      <c r="D27" s="49" t="s">
        <v>1</v>
      </c>
      <c r="E27" s="49" t="s">
        <v>1</v>
      </c>
      <c r="F27" s="49" t="s">
        <v>1</v>
      </c>
      <c r="G27" s="49" t="s">
        <v>1</v>
      </c>
      <c r="H27" s="49" t="s">
        <v>1</v>
      </c>
      <c r="I27" s="49" t="s">
        <v>1</v>
      </c>
      <c r="J27" s="49" t="s">
        <v>1</v>
      </c>
      <c r="K27" s="49" t="s">
        <v>1</v>
      </c>
      <c r="L27" s="49" t="s">
        <v>1</v>
      </c>
      <c r="M27" s="49" t="s">
        <v>1</v>
      </c>
      <c r="N27" s="49" t="s">
        <v>1</v>
      </c>
      <c r="O27" s="49" t="s">
        <v>1</v>
      </c>
      <c r="P27" s="49" t="s">
        <v>1</v>
      </c>
      <c r="Q27" s="49" t="s">
        <v>1</v>
      </c>
      <c r="R27" s="49" t="s">
        <v>1</v>
      </c>
      <c r="S27" s="49" t="s">
        <v>1</v>
      </c>
      <c r="T27" s="49" t="s">
        <v>1</v>
      </c>
      <c r="U27" s="49" t="s">
        <v>1</v>
      </c>
      <c r="V27" s="49" t="s">
        <v>1</v>
      </c>
      <c r="W27" s="49" t="s">
        <v>1</v>
      </c>
      <c r="X27" s="49" t="s">
        <v>1</v>
      </c>
      <c r="Y27" s="49" t="s">
        <v>1</v>
      </c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</row>
    <row r="28" spans="1:38" ht="13.5" customHeight="1" x14ac:dyDescent="0.3">
      <c r="A28" s="49" t="s">
        <v>138</v>
      </c>
      <c r="B28" s="49" t="s">
        <v>1</v>
      </c>
      <c r="C28" s="49" t="s">
        <v>1</v>
      </c>
      <c r="D28" s="49" t="s">
        <v>1</v>
      </c>
      <c r="E28" s="49" t="s">
        <v>1</v>
      </c>
      <c r="F28" s="49" t="s">
        <v>1</v>
      </c>
      <c r="G28" s="49" t="s">
        <v>1</v>
      </c>
      <c r="H28" s="49" t="s">
        <v>1</v>
      </c>
      <c r="I28" s="49" t="s">
        <v>1</v>
      </c>
      <c r="J28" s="49" t="s">
        <v>1</v>
      </c>
      <c r="K28" s="49" t="s">
        <v>1</v>
      </c>
      <c r="L28" s="49" t="s">
        <v>1</v>
      </c>
      <c r="M28" s="49" t="s">
        <v>1</v>
      </c>
      <c r="N28" s="49" t="s">
        <v>1</v>
      </c>
      <c r="O28" s="49" t="s">
        <v>1</v>
      </c>
      <c r="P28" s="49" t="s">
        <v>1</v>
      </c>
      <c r="Q28" s="49" t="s">
        <v>1</v>
      </c>
      <c r="R28" s="49" t="s">
        <v>1</v>
      </c>
      <c r="S28" s="49" t="s">
        <v>1</v>
      </c>
      <c r="T28" s="49" t="s">
        <v>1</v>
      </c>
      <c r="U28" s="49" t="s">
        <v>1</v>
      </c>
      <c r="V28" s="49" t="s">
        <v>1</v>
      </c>
      <c r="W28" s="49" t="s">
        <v>1</v>
      </c>
      <c r="X28" s="49" t="s">
        <v>1</v>
      </c>
      <c r="Y28" s="49" t="s">
        <v>1</v>
      </c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</row>
    <row r="29" spans="1:38" ht="13.5" customHeight="1" x14ac:dyDescent="0.25"/>
  </sheetData>
  <mergeCells count="14">
    <mergeCell ref="A28:AL28"/>
    <mergeCell ref="A23:AL23"/>
    <mergeCell ref="A24:AL24"/>
    <mergeCell ref="A25:AL25"/>
    <mergeCell ref="A26:AL26"/>
    <mergeCell ref="A27:AL27"/>
    <mergeCell ref="A1:Y1"/>
    <mergeCell ref="A2:A4"/>
    <mergeCell ref="B2:M2"/>
    <mergeCell ref="N2:Y2"/>
    <mergeCell ref="B3:G3"/>
    <mergeCell ref="H3:M3"/>
    <mergeCell ref="N3:S3"/>
    <mergeCell ref="T3:Y3"/>
  </mergeCells>
  <pageMargins left="0.7" right="0.7" top="0.75" bottom="0.75" header="0.3" footer="0.3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28</vt:i4>
      </vt:variant>
    </vt:vector>
  </HeadingPairs>
  <TitlesOfParts>
    <vt:vector size="28" baseType="lpstr">
      <vt:lpstr>Inhaltsverzeichnis</vt:lpstr>
      <vt:lpstr>1.1</vt:lpstr>
      <vt:lpstr>1.2</vt:lpstr>
      <vt:lpstr>1.3</vt:lpstr>
      <vt:lpstr>1.4</vt:lpstr>
      <vt:lpstr>2.1</vt:lpstr>
      <vt:lpstr>2.2</vt:lpstr>
      <vt:lpstr>2.3</vt:lpstr>
      <vt:lpstr>2.4</vt:lpstr>
      <vt:lpstr>3.1.1</vt:lpstr>
      <vt:lpstr>3.1.2</vt:lpstr>
      <vt:lpstr>3.1.3</vt:lpstr>
      <vt:lpstr>3.1.4</vt:lpstr>
      <vt:lpstr>3.2.1</vt:lpstr>
      <vt:lpstr>3.2.2</vt:lpstr>
      <vt:lpstr>3.2.3</vt:lpstr>
      <vt:lpstr>3.2.4</vt:lpstr>
      <vt:lpstr>3.2.5</vt:lpstr>
      <vt:lpstr>3.2.6</vt:lpstr>
      <vt:lpstr>3.2.7</vt:lpstr>
      <vt:lpstr>3.2.8</vt:lpstr>
      <vt:lpstr>4.1</vt:lpstr>
      <vt:lpstr>4.2</vt:lpstr>
      <vt:lpstr>5.1</vt:lpstr>
      <vt:lpstr>5.2</vt:lpstr>
      <vt:lpstr>5.3</vt:lpstr>
      <vt:lpstr>6.1</vt:lpstr>
      <vt:lpstr>6.2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</dc:creator>
  <cp:lastModifiedBy>Latzko, Julian</cp:lastModifiedBy>
  <dcterms:created xsi:type="dcterms:W3CDTF">2021-08-20T12:55:43Z</dcterms:created>
  <dcterms:modified xsi:type="dcterms:W3CDTF">2021-09-09T08:24:19Z</dcterms:modified>
</cp:coreProperties>
</file>