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ieseArbeitsmappe"/>
  <mc:AlternateContent xmlns:mc="http://schemas.openxmlformats.org/markup-compatibility/2006">
    <mc:Choice Requires="x15">
      <x15ac:absPath xmlns:x15ac="http://schemas.microsoft.com/office/spreadsheetml/2010/11/ac" url="https://stifterverband.sharepoint.com/sites/Dateiablage/SVDaten/Abteilungen/WiStat/02 FuE-Erhebungen/01 Erhebungsübergreifende Themen/10 Publikationen/01 Insights, arendi und Datenreporte/2025 Zahlenwerk/"/>
    </mc:Choice>
  </mc:AlternateContent>
  <xr:revisionPtr revIDLastSave="26" documentId="8_{F23A302B-DFDA-4CFE-A5F4-F1A35F4088BD}" xr6:coauthVersionLast="47" xr6:coauthVersionMax="47" xr10:uidLastSave="{610EEF6E-94A4-4B56-A2D5-B084FFC18B59}"/>
  <bookViews>
    <workbookView xWindow="-14505" yWindow="3960" windowWidth="14610" windowHeight="15585" firstSheet="15" activeTab="17" xr2:uid="{00000000-000D-0000-FFFF-FFFF00000000}"/>
  </bookViews>
  <sheets>
    <sheet name="Cover" sheetId="29" r:id="rId1"/>
    <sheet name="Inhaltsverzeichnis" sheetId="1" r:id="rId2"/>
    <sheet name="1.1" sheetId="2" r:id="rId3"/>
    <sheet name="1.2" sheetId="3" r:id="rId4"/>
    <sheet name="1.3" sheetId="4" r:id="rId5"/>
    <sheet name="1.4" sheetId="5" r:id="rId6"/>
    <sheet name="2.1" sheetId="6" r:id="rId7"/>
    <sheet name="2.2" sheetId="7" r:id="rId8"/>
    <sheet name="2.3" sheetId="8" r:id="rId9"/>
    <sheet name="2.4" sheetId="9" r:id="rId10"/>
    <sheet name="3.1.1" sheetId="10" r:id="rId11"/>
    <sheet name="3.1.2" sheetId="11" r:id="rId12"/>
    <sheet name="3.1.3" sheetId="12" r:id="rId13"/>
    <sheet name="3.1.4" sheetId="13" r:id="rId14"/>
    <sheet name="3.2.1" sheetId="14" r:id="rId15"/>
    <sheet name="3.2.2" sheetId="15" r:id="rId16"/>
    <sheet name="3.2.3" sheetId="16" r:id="rId17"/>
    <sheet name="3.2.4" sheetId="17" r:id="rId18"/>
    <sheet name="3.2.5" sheetId="18" r:id="rId19"/>
    <sheet name="3.2.6" sheetId="19" r:id="rId20"/>
    <sheet name="3.2.7" sheetId="20" r:id="rId21"/>
    <sheet name="3.2.8" sheetId="21" r:id="rId22"/>
    <sheet name="4.1" sheetId="22" r:id="rId23"/>
    <sheet name="4.2" sheetId="23" r:id="rId24"/>
    <sheet name="5.1" sheetId="24" r:id="rId25"/>
    <sheet name="5.2" sheetId="25" r:id="rId26"/>
    <sheet name="5.3" sheetId="26" r:id="rId27"/>
    <sheet name="6.1" sheetId="27" r:id="rId28"/>
    <sheet name="6.2" sheetId="28" r:id="rId29"/>
  </sheets>
  <definedNames>
    <definedName name="_xlnm._FilterDatabase" localSheetId="10" hidden="1">'3.1.1'!$M$37:$M$40</definedName>
    <definedName name="_xlnm._FilterDatabase" localSheetId="13" hidden="1">'3.1.4'!$D$37:$D$40</definedName>
    <definedName name="_xlnm._FilterDatabase" localSheetId="18" hidden="1">'3.2.5'!$D$7:$D$35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 r="B29" i="1"/>
  <c r="B28" i="1"/>
  <c r="B27" i="1"/>
  <c r="B26" i="1"/>
  <c r="B25" i="1"/>
  <c r="B24" i="1"/>
  <c r="B23" i="1"/>
  <c r="B22" i="1"/>
  <c r="B21" i="1"/>
  <c r="B20" i="1"/>
  <c r="B19" i="1"/>
  <c r="B18" i="1"/>
  <c r="B17" i="1"/>
  <c r="B16" i="1"/>
  <c r="B15" i="1"/>
  <c r="B14" i="1"/>
  <c r="B13" i="1"/>
  <c r="B12" i="1"/>
  <c r="B11" i="1"/>
  <c r="B10" i="1"/>
  <c r="B9" i="1"/>
  <c r="B8" i="1"/>
  <c r="B7" i="1"/>
  <c r="B5" i="1"/>
  <c r="B4" i="1"/>
  <c r="B6" i="1"/>
</calcChain>
</file>

<file path=xl/sharedStrings.xml><?xml version="1.0" encoding="utf-8"?>
<sst xmlns="http://schemas.openxmlformats.org/spreadsheetml/2006/main" count="7148" uniqueCount="402">
  <si>
    <t>Zahlenwerk des Berichtsjahres 2023</t>
  </si>
  <si>
    <t/>
  </si>
  <si>
    <t>Inhaltsverzeichnis</t>
  </si>
  <si>
    <t xml:space="preserve">Zeichenerklärung: </t>
  </si>
  <si>
    <t xml:space="preserve">    0   =  weniger als die Hälfte von Eins in der letzten besetzten Stelle, aber mehr als Null</t>
  </si>
  <si>
    <t xml:space="preserve">     -   =  nichts vorhanden (d.h. genau Null)</t>
  </si>
  <si>
    <t xml:space="preserve">    .a) =  Wert wird aus Gründen der Vertraulichkeit nicht ausgewiesen, ist aber in der Gesamtsumme enthalten</t>
  </si>
  <si>
    <t>Tabelle 1.1: Bruttoinlandsaufwendungen für interne FuE als Anteil am Bruttoinlandsprodukt nach durchführenden Sektoren 1995 bis 2023</t>
  </si>
  <si>
    <t>Jahr</t>
  </si>
  <si>
    <t>Interne FuE-Aufwendungen als Anteil am BIP (in Prozent)</t>
  </si>
  <si>
    <t>Insgesamt</t>
  </si>
  <si>
    <t>davon Durchführung im</t>
  </si>
  <si>
    <t>Wirtschaftssektor</t>
  </si>
  <si>
    <t>Staatssektor</t>
  </si>
  <si>
    <t>Hochschulsektor</t>
  </si>
  <si>
    <t>PNP</t>
  </si>
  <si>
    <t>2013</t>
  </si>
  <si>
    <t>2015</t>
  </si>
  <si>
    <t>2016</t>
  </si>
  <si>
    <t>2017</t>
  </si>
  <si>
    <t>2018</t>
  </si>
  <si>
    <t>2019</t>
  </si>
  <si>
    <t>2020</t>
  </si>
  <si>
    <t>2021</t>
  </si>
  <si>
    <t>2022</t>
  </si>
  <si>
    <t>2023</t>
  </si>
  <si>
    <t>Anmerkungen:</t>
  </si>
  <si>
    <t>1) BIP Stand August 2025</t>
  </si>
  <si>
    <t>2) Im Abstand von etwa fünf Jahren und zuletzt im August 2024 nimmt das Statistische Bundesamt Generalrevisionen der Volkswirtschaftlichen Gesamtrechnungen (VGR) einschließlich Berechnung des BIP vor (rückwirkend bis einschließlich 1991, Statistisches Bundesamt 2024a). In deren Folge ändert sich zumeist auch die FuE-Quote am BIP, somit können die Werte im Vergleich zu vorherigen Publikationen abweichen.</t>
  </si>
  <si>
    <t>3) Ab dem Berichtsjahr 2022 wird der Sektor Private Organisationen ohne Erwerbszweck (PNP) separat ausgewiesen (vorher im Sektor Staat enthalten).</t>
  </si>
  <si>
    <t>Rundungsabweichungen möglich.</t>
  </si>
  <si>
    <t>Quelle: Stifterverband Wissenschaftsstatistik, Destatis, BMFTR</t>
  </si>
  <si>
    <t>Tabelle 1.2: Interne FuE-Aufwendungen in Deutschland nach durchführenden Sektoren 1983 bis 2023</t>
  </si>
  <si>
    <t>Interne FuE-Aufwendungen</t>
  </si>
  <si>
    <t>Mio. €</t>
  </si>
  <si>
    <t>%</t>
  </si>
  <si>
    <t>3.442</t>
  </si>
  <si>
    <t>Die Werte vor 1999 wurden von DM in Euro (1 € = 1,95583 DM) umgerechnet</t>
  </si>
  <si>
    <t>Bis 1989 früheres Bundesgebiet, ab 1991 Deutschland</t>
  </si>
  <si>
    <t>1) Bis 1997 ohne geistes- und sozialwissenschaftliche FuE; einschließlich nicht aufteilbare Mittel – 1983: 169 Mill. €, 1985: 179 Mill. €, 1987: 158 Mill. €, 1989: 26 Mill. €, die nach nationalem Abstimmungsprozess vom Wirtschaftssektor zugesetzt wurden.</t>
  </si>
  <si>
    <t>2) Bis 1987 einschließlich Daten aus dem FuE-Personalkostenzuschuß- bzw. Zuwachsförderungsprogramm (AiF), um Doppelzählungen bereinigt, 1989 für kleine und mittlere Unternehmen (KMU) teilweise Fortschreibung, ab 1991 Stichprobe bei KMU (Hochrechnung)</t>
  </si>
  <si>
    <t>3) Staatliche Institute einschließlich überwiegend vom Staat finanzierte wissenschaftliche Einrichtungen ohne Erwerbszweck; 1992 und 1995 Berichtskreiserweiterung. Im Vergleich zu früheren Veröffentlichungen wurde der Sektor private Organisationen ohne Erwerbszweck in den Staatssektor einbezogen.</t>
  </si>
  <si>
    <t>4) Ab dem Berichtsjahr 2022 wird der Sektor Private Organisationen ohne Erwerbszweck (PNP) separat ausgewiesen (vorher im Sektor Staat enthalten).</t>
  </si>
  <si>
    <t>5) Ab 2023 wurde durch das Statistische Bundesamt die Cell-Key-Methode zur statistischen Geheimhaltung eingesetzt, um Rückschlüsse auf Einzelangaben von Personen und Einrichtungen zu verhindern. Einige Merkmalssummen werden daher gegenüber ihrem Originalwert leicht verändert ausgewiesen. Dies hat zur Folge, dass sich die ausgewiesenen Einzelwerte in der Tabelle nicht notwendigerweise zu den ausgewiesenen Summen addieren. Dieses Vorgehen sichert neben dem Schutz von Einzelangaben eine hohe Datenqualität.</t>
  </si>
  <si>
    <t>Rundungsabweichungen</t>
  </si>
  <si>
    <t>Tabelle 1.3: Bruttoinlandsaufwendungen für interne FuE nach finanzierenden Sektoren 1995 bis 2023</t>
  </si>
  <si>
    <t>Bruttoinlandsaufwendungen für interne FuE</t>
  </si>
  <si>
    <t>davon finanziert durch</t>
  </si>
  <si>
    <t>Private Institutionen ohne Erwerbszweck</t>
  </si>
  <si>
    <t>Ausland</t>
  </si>
  <si>
    <t>Tabelle 1.4: FuE-Personal (Vollzeitäquivalente) nach durchführenden Sektoren 1983 bis 2023</t>
  </si>
  <si>
    <t>FuE-Personal</t>
  </si>
  <si>
    <t>davon im</t>
  </si>
  <si>
    <t>VZÄ</t>
  </si>
  <si>
    <t>1) Ein Vollzeitäquivalent entspricht einer vollzeitbeschäftigten Person, die ihre gesamte Arbeitszeit auf Forschung und Entwicklung verwendet. Verwendet die vollzeitbeschäftigte Person nur ein Viertel ihrer Arbeitszeit auf FuE, ergibt das 0,25 VZÄ.</t>
  </si>
  <si>
    <t>2) Bis 1987 einschließlich Daten aus dem FuE-Personalkostenzuschuß- bzw. -zuwachsförderungsprogramm (AiF), um Doppelzählungen bereinigt, 1989 für kleine und mittlere Unternehmen (KMU) teilweise Fortschreibung, ab 1991 Stichprobe bei KMU (Hochrechnung)</t>
  </si>
  <si>
    <t>3) Staatliche Institute einschließlich überwiegend vom Staat finanzierte wissenschaftliche Einrichtungen ohne Erwerbszweck; bis 2021 einschließlich private Organisationen ohne Erwerbszweck (PNP)</t>
  </si>
  <si>
    <t>5) In den neuen Ländern und Berlin-Ost einschließlich des Personals der von Bund und Ländern übergangsfinanzierten Forschungseinrichtungen der ehemaligen Akademien, die gemäß Artikel 38 Einigungsvertrag zum 31.12.1991 aufgelöst wurden.</t>
  </si>
  <si>
    <t>6) Ab 2023 wurde durch das Statistische Bundesamt die Cell-Key-Methode zur statistischen Geheimhaltung eingesetzt, um Rückschlüsse auf Einzelangaben von Personen und Einrichtungen zu verhindern. Einige Merkmalssummen werden daher gegenüber ihrem Originalwert leicht verändert ausgewiesen. Dies hat zur Folge, dass sich die ausgewiesenen Einzelwerte in der Tabelle nicht notwendigerweise zu den ausgewiesenen Summen addieren. Dieses Vorgehen sichert neben dem Schutz von Einzelangaben eine hohe Datenqualität.</t>
  </si>
  <si>
    <t>Bis 1989 Früheres Bundesgebiet, ab 1991 Deutschland</t>
  </si>
  <si>
    <t>Tabelle 2.1: FuE-Aufwendungen und -Personal (Vollzeitäquivalente) in der Wirtschaft 1983 bis 2023</t>
  </si>
  <si>
    <t>FuE-Aufwendungen</t>
  </si>
  <si>
    <t>Interne</t>
  </si>
  <si>
    <t>Externe</t>
  </si>
  <si>
    <t>Quelle: Stifterverband Wissenschaftsstatistik</t>
  </si>
  <si>
    <t>Tabelle 2.2: Interne und Externe FuE-Aufwendungen in der Wirtschaft 2016 bis 2023</t>
  </si>
  <si>
    <t xml:space="preserve">
I. Wirtschaftsgliederung
II. Beschäftigtengrößenklassen</t>
  </si>
  <si>
    <t>FuE-Aufwendungen (in Mio. €)</t>
  </si>
  <si>
    <t>II. Beschäftigtengrößenklassen</t>
  </si>
  <si>
    <t>2024</t>
  </si>
  <si>
    <t>Intern</t>
  </si>
  <si>
    <t>Extern</t>
  </si>
  <si>
    <t>Plan</t>
  </si>
  <si>
    <t>I. NACH DER WIRTSCHAFTSGLIEDERUNG</t>
  </si>
  <si>
    <t>A 01-03</t>
  </si>
  <si>
    <t>Landwirtschaft, Forstwirtschaft und Fischerei</t>
  </si>
  <si>
    <t>B 05-09</t>
  </si>
  <si>
    <t>Bergbau und Gewinnung von Steinen und Erden</t>
  </si>
  <si>
    <t>21</t>
  </si>
  <si>
    <t>20</t>
  </si>
  <si>
    <t>C 10-33</t>
  </si>
  <si>
    <t>Verarbeitendes Gewerbe</t>
  </si>
  <si>
    <t xml:space="preserve">     10-12</t>
  </si>
  <si>
    <t>H.v. Nahrungs- u. Futtermitteln, Getränken u.Tabakerzeugn.</t>
  </si>
  <si>
    <t>15</t>
  </si>
  <si>
    <t>16</t>
  </si>
  <si>
    <t xml:space="preserve">     13-15</t>
  </si>
  <si>
    <t>H.v. Textilien, Bekleidung, Leder, Lederwaren und Schuhen</t>
  </si>
  <si>
    <t>.a)</t>
  </si>
  <si>
    <t xml:space="preserve">     16-18</t>
  </si>
  <si>
    <t>H.v. Holzwaren, Papier, Pappe und Druckerzeugnissen</t>
  </si>
  <si>
    <t>28</t>
  </si>
  <si>
    <t>29</t>
  </si>
  <si>
    <t xml:space="preserve">     19</t>
  </si>
  <si>
    <t>Kokerei und Mineralölverarbeitung</t>
  </si>
  <si>
    <t xml:space="preserve">     20</t>
  </si>
  <si>
    <t>H.v. chemischen Erzeugnissen</t>
  </si>
  <si>
    <t xml:space="preserve">     21</t>
  </si>
  <si>
    <t>H.v. pharmazeutischen Erzeugnissen</t>
  </si>
  <si>
    <t xml:space="preserve">     22</t>
  </si>
  <si>
    <t>H.v. Gummi- und Kunststoffwaren</t>
  </si>
  <si>
    <t xml:space="preserve">     23</t>
  </si>
  <si>
    <t>H.v. Glas u. Glaswaren, Keramik, Verarb. v. Steinen u. Erden</t>
  </si>
  <si>
    <t xml:space="preserve">     24</t>
  </si>
  <si>
    <t>Metallerzeugung und -bearbeitung</t>
  </si>
  <si>
    <t xml:space="preserve">     25</t>
  </si>
  <si>
    <t>H.v. Metallerzeugnissen</t>
  </si>
  <si>
    <t xml:space="preserve">     26</t>
  </si>
  <si>
    <t>H.v. DV-Geräten, elektronischen u. opt. Erzeugnissen</t>
  </si>
  <si>
    <t xml:space="preserve">     27</t>
  </si>
  <si>
    <t>H.v. elektrischen Ausrüstungen</t>
  </si>
  <si>
    <t xml:space="preserve">     28</t>
  </si>
  <si>
    <t>Maschinenbau</t>
  </si>
  <si>
    <t xml:space="preserve">     29</t>
  </si>
  <si>
    <t>H.v. Kraftwagen und Kraftwagenteilen</t>
  </si>
  <si>
    <t xml:space="preserve">     30</t>
  </si>
  <si>
    <t>Sonstiger Fahrzeugbau</t>
  </si>
  <si>
    <t xml:space="preserve">       30.3</t>
  </si>
  <si>
    <t>Luft- und Raumfahrzeugbau</t>
  </si>
  <si>
    <t xml:space="preserve">     31-33</t>
  </si>
  <si>
    <t>Sonst. H. v. Waren, Rep.u.Inst.von Maschinen u. Ausrüstungen</t>
  </si>
  <si>
    <t>D,E 35-39</t>
  </si>
  <si>
    <t>Energie- und Wasservers., Abwasser- und Abfallentsorgung</t>
  </si>
  <si>
    <t>F 41-43</t>
  </si>
  <si>
    <t>Baugewerbe/Bau</t>
  </si>
  <si>
    <t>10</t>
  </si>
  <si>
    <t>13</t>
  </si>
  <si>
    <t>J 58-63</t>
  </si>
  <si>
    <t>Information und Kommunikation</t>
  </si>
  <si>
    <t>K 64-66</t>
  </si>
  <si>
    <t>Finanz- und Versicherungsdienstleistungen</t>
  </si>
  <si>
    <t>M 69-75</t>
  </si>
  <si>
    <t>Freiberufliche, wissenschaftl. u. techn. Dienstleistungen</t>
  </si>
  <si>
    <t xml:space="preserve">     71</t>
  </si>
  <si>
    <t>Architektur-, Ing.büros; techn., phys.,chem. Untersuchung</t>
  </si>
  <si>
    <t xml:space="preserve">     72</t>
  </si>
  <si>
    <t>Wissenschaftliche Forschung und Entwicklung</t>
  </si>
  <si>
    <t xml:space="preserve">       IFG</t>
  </si>
  <si>
    <t>Institutionen für Gemeinschaftsforschung</t>
  </si>
  <si>
    <t>G-I, L, N-U</t>
  </si>
  <si>
    <t>Restliche Abschnitte</t>
  </si>
  <si>
    <t>II. NACH BESCHÄFTIGTENGRÖSSENKLASSEN</t>
  </si>
  <si>
    <t xml:space="preserve">       unter 250 Beschäftigte</t>
  </si>
  <si>
    <t xml:space="preserve">   250 bis 499 Beschäftigte</t>
  </si>
  <si>
    <t>500 und mehr Beschäftigte</t>
  </si>
  <si>
    <t>1) Die Wirtschaftsgliederung basiert auf der Klassifikation der Wirtschaftszweige des statistischen Bundesamtes, Ausgabe 2008 (WZ 2008). Die Kategorie 'IFG' wird ab dem Berichtsjahr 2023 nicht mehr gesondert ausgewiesen.</t>
  </si>
  <si>
    <t>2) Plan beinhaltet die geplanten internen FuE-Aufwendungen der Unternehmen für das folgende Jahr</t>
  </si>
  <si>
    <t>Tabelle 2.3: FuE-Personal (Vollzeitäquivalente) in der Wirtschaft 2016 bis 2023</t>
  </si>
  <si>
    <t>2) Ein Vollzeitäquivalent entspricht einer vollzeitbeschäftigten Person, die ihre gesamte Arbeitszeit auf Forschung und Entwicklung verwendet. Verwendet die vollzeitbeschäftigte Person nur ein Viertel ihrer Arbeitszeit auf FuE, ergibt das 0,25 VZÄ.</t>
  </si>
  <si>
    <t>Tabelle 2.4: Regionale FuE-Kennzahlen der Wirtschaft 2013 bis 2023</t>
  </si>
  <si>
    <t>Bundesland</t>
  </si>
  <si>
    <t>Anteil am BIP in %</t>
  </si>
  <si>
    <t>Vollzeitäquivalente</t>
  </si>
  <si>
    <t>Anteil an SV-Beschäftigten in %</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</si>
  <si>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</si>
  <si>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</si>
  <si>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</si>
  <si>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</si>
  <si>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</si>
  <si>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</si>
  <si>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</si>
  <si>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</si>
  <si>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</si>
  <si>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</si>
  <si>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</si>
  <si>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</si>
  <si>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</si>
  <si>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</si>
  <si>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</si>
  <si>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</si>
  <si>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Deutschland</t>
  </si>
  <si>
    <t>2) Regionale Zuordnung nach dem Sitz der Forschungsstätten</t>
  </si>
  <si>
    <t>3) Stand des BIP Deutschland: August 2025; Stand des BIP Regionen: Februar 2025</t>
  </si>
  <si>
    <t>4) SV-Beschäftigte im Jahresdurchschnitt; Stand: Juli 2025</t>
  </si>
  <si>
    <t>Quelle: Stifterverband Wissenschaftsstatistik, Destatis, VGR der Länder, BA</t>
  </si>
  <si>
    <t>Tabelle 3.1.1: Finanzierung der internen FuE-Aufwendungen der Wirtschaft nach Herkunft der Mittel 2023</t>
  </si>
  <si>
    <t xml:space="preserve">
I. Wirtschaftsgliederung
II. Forschungsintensitäten
III. Beschäftigungsklassen</t>
  </si>
  <si>
    <t>II. Forschungsintensitäten</t>
  </si>
  <si>
    <t>finanziert vom Inland</t>
  </si>
  <si>
    <t>davon</t>
  </si>
  <si>
    <t>finanziert vom Ausland</t>
  </si>
  <si>
    <t>III. Beschäftigungsklassen</t>
  </si>
  <si>
    <t>vom Wirtschaftssektor</t>
  </si>
  <si>
    <t>vom Staat</t>
  </si>
  <si>
    <t>von sonstigen Inländern</t>
  </si>
  <si>
    <t>Tsd. €</t>
  </si>
  <si>
    <t xml:space="preserve">     62.01</t>
  </si>
  <si>
    <t>Programmierungstätigkeiten</t>
  </si>
  <si>
    <t>II. NACH FORSCHUNGSINTENSITÄTEN</t>
  </si>
  <si>
    <t>Forschungsintensive Wirtschaftszweige (mind. 2,5% FuE-Aufwand/Umsatz)</t>
  </si>
  <si>
    <t xml:space="preserve">     Spitzentechnologie (7% oder mehr FuE-Aufwand/Umsatz)</t>
  </si>
  <si>
    <t xml:space="preserve">     Hochwertige Technik (2,5 bis weniger als 7% FuE-Aufwand/Umsatz)</t>
  </si>
  <si>
    <t>Restliche Abschnitte (nicht forschungsintensiv)</t>
  </si>
  <si>
    <t>III. NACH BESCHÄFTIGTENGRÖSSENKLASSEN</t>
  </si>
  <si>
    <t xml:space="preserve">              unter 20 Beschäftigte</t>
  </si>
  <si>
    <t xml:space="preserve">            20 bis 49 Beschäftigte</t>
  </si>
  <si>
    <t xml:space="preserve">            50 bis 99 Beschäftigte</t>
  </si>
  <si>
    <t xml:space="preserve">        100 bis 249 Beschäftigte</t>
  </si>
  <si>
    <t xml:space="preserve">        250 bis 499 Beschäftigte</t>
  </si>
  <si>
    <t xml:space="preserve">        500 bis 999 Beschäftigte</t>
  </si>
  <si>
    <t xml:space="preserve">  1.000 bis 1.999 Beschäftigte</t>
  </si>
  <si>
    <t xml:space="preserve">  2.000 bis 4.999 Beschäftigte</t>
  </si>
  <si>
    <t xml:space="preserve">  5.000 bis 9.999 Beschäftigte</t>
  </si>
  <si>
    <t>10.000 Beschäftigte und mehr</t>
  </si>
  <si>
    <t>1) Die Wirtschaftsgliederung basiert auf der Klassifikation des Statistischen Bundesamtes, Ausgabe 2008 (Wz2008). Die Kategorie 'IFG' wird ab dem Berichtsjahr 2023 nicht mehr gesondert ausgewiesen.</t>
  </si>
  <si>
    <t>2) Die Forschungsintensitäten orientieren sich an der Neuabgrenzung forschungsintensiver Industrien und Güter des NIW/ISI/ZEW (2022).</t>
  </si>
  <si>
    <t>.a) Wert aus Gründen der Vertraulichkeit nicht ausgewiesen, ist aber in der Gesamtsumme enthalten</t>
  </si>
  <si>
    <t>Tabelle 3.1.2: Auslandsfinanzierung der internen FuE-Aufwendungen der Wirtschaft nach Herkunft der Mittel 2023</t>
  </si>
  <si>
    <t xml:space="preserve">
I. Wirtschaftsgliederung
II. Forschungsintensitäten
III. Beschäftigtengrößenklassen</t>
  </si>
  <si>
    <t>III. Beschäftigtengrößenklassen</t>
  </si>
  <si>
    <t>verbundene Unternehmen</t>
  </si>
  <si>
    <t>andere Unternehmen</t>
  </si>
  <si>
    <t>aus EU-Förderprog</t>
  </si>
  <si>
    <t>sonst. intern. Organisat.</t>
  </si>
  <si>
    <t>sonst. Ausland</t>
  </si>
  <si>
    <t>11</t>
  </si>
  <si>
    <t>Tabelle 3.1.3: Finanzierung der FuE-Aufwendungen der Wirtschaft nach Herkunft der Mittel 2023</t>
  </si>
  <si>
    <t>3) Interne und externe FuE-Aufwendungen außerhalb des Wirtschaftssektors</t>
  </si>
  <si>
    <t>Tabelle 3.1.4: Auslandsfinanzierung der FuE-Aufwendungen in der Wirtschaft nach Herkunft der Mittel 2023</t>
  </si>
  <si>
    <t>insgesamt</t>
  </si>
  <si>
    <t>sonst.intern.Organisat</t>
  </si>
  <si>
    <t>12</t>
  </si>
  <si>
    <t>14</t>
  </si>
  <si>
    <t>Tabelle 3.2.1: Interne und externe FuE-Aufwendungen in der Wirtschaft 2023</t>
  </si>
  <si>
    <t>Externe FuE-Aufwendungen</t>
  </si>
  <si>
    <t>nicht im Wirtschaftssektor verbleibend</t>
  </si>
  <si>
    <t>Tabelle 3.2.2: Beschäftigtengrößenklassen nach Wirtschaftsgliederung und Forschungsintensitäten 2023</t>
  </si>
  <si>
    <t xml:space="preserve">
I. Wirtschaftsgliederung
II. Forschungsintensitäten</t>
  </si>
  <si>
    <t>davon entfielen auf die Beschäftigtengrößenklassen</t>
  </si>
  <si>
    <t>unter 100</t>
  </si>
  <si>
    <t>100-249</t>
  </si>
  <si>
    <t>250-499</t>
  </si>
  <si>
    <t>500-999</t>
  </si>
  <si>
    <t>1000 u. mehr</t>
  </si>
  <si>
    <t>-</t>
  </si>
  <si>
    <t>Tabelle 3.2.3: Beschäftigte, Umsatz und interne FuE-Aufwendungen in der Wirtschaft 2023</t>
  </si>
  <si>
    <t>Beschäftigte</t>
  </si>
  <si>
    <t>Umsatz</t>
  </si>
  <si>
    <t>je Besch.</t>
  </si>
  <si>
    <t>Anteil am Umsatz</t>
  </si>
  <si>
    <t>Tsd.</t>
  </si>
  <si>
    <t>Mill. €</t>
  </si>
  <si>
    <t>3) Beschäftigte und Umsatz beziehen sich auf die forschenden Unternehmen</t>
  </si>
  <si>
    <t>Tabelle 3.2.4: Beschäftigte, Umsatz und interne FuE-Aufwendungen in der Wirtschaft nach ausgewählten WZ-Abteilungen 2023</t>
  </si>
  <si>
    <t xml:space="preserve">
Beschäftigtengrößenklassen</t>
  </si>
  <si>
    <t>20: H.v. chemischen Erzeugnissen</t>
  </si>
  <si>
    <t>unter 20 Beschäftigte</t>
  </si>
  <si>
    <t>20 bis 49 Beschäftigte</t>
  </si>
  <si>
    <t>50 bis 99 Beschäftigte</t>
  </si>
  <si>
    <t>100 bis 249 Beschäftigte</t>
  </si>
  <si>
    <t>250 bis 499 Beschäftigte</t>
  </si>
  <si>
    <t>500 bis 999 Beschäftigte</t>
  </si>
  <si>
    <t>1.000 bis 1.999 Beschäftigte</t>
  </si>
  <si>
    <t>2.000 bis 4.999 Beschäftigte</t>
  </si>
  <si>
    <t>5.000 bis 9.999 Beschäftigte</t>
  </si>
  <si>
    <t>21: H.v. pharmazeutischen Erzeugnissen</t>
  </si>
  <si>
    <t>26-27: H.v. DV-Geräten, elektron.u. opt.Erz, H.v. elek. Ausrüstungen</t>
  </si>
  <si>
    <t>28: Maschinenbau</t>
  </si>
  <si>
    <t>29: H.v. Kraftwagen und Kraftwagenteilen</t>
  </si>
  <si>
    <t>1) Die Wirtschaftsgliederung basiert auf der Klassifikation des Statistischen Bundesamtes, Ausgabe 2008 (Wz2008)</t>
  </si>
  <si>
    <t>2) Beschäftigte und Umsatz beziehen sich auf die forschenden Unternehmen</t>
  </si>
  <si>
    <t>Tabelle 3.2.5: Interne FuE-Aufwendungen nach Einsatz der Mittel im Wirtschaftssektor 2023</t>
  </si>
  <si>
    <t>laufende Aufwendungen</t>
  </si>
  <si>
    <t>Investitionen für FuE</t>
  </si>
  <si>
    <t>Personalaufwendungen</t>
  </si>
  <si>
    <t>Sachaufwendungen</t>
  </si>
  <si>
    <t>Tabelle 3.2.6: Interne FuE-Aufwendungen in der Wirtschaft nach Art der Aufwendungen 2023</t>
  </si>
  <si>
    <t>davon Aufwendungen für</t>
  </si>
  <si>
    <t>Grundlagenforschung</t>
  </si>
  <si>
    <t>angewandte Forschung</t>
  </si>
  <si>
    <t>experimentelle Forschung</t>
  </si>
  <si>
    <t>Tabelle 3.2.7: Interne FuE-Aufwendungen im Wirtschaftssektor nach ausgewählten Erzeugnisbereichen für die FuE durchgeführt wurde 2023</t>
  </si>
  <si>
    <t>Keine Angabe</t>
  </si>
  <si>
    <t>mit Angaben insgesamt</t>
  </si>
  <si>
    <t>davon entfallen auf die Erzeugnisbereiche</t>
  </si>
  <si>
    <t>Chemie</t>
  </si>
  <si>
    <t>Pharmazie</t>
  </si>
  <si>
    <t>Elektrotechnik</t>
  </si>
  <si>
    <t>Kraftwagen und deren Teile</t>
  </si>
  <si>
    <t>Informations- und Kommunikations-technologie</t>
  </si>
  <si>
    <t>Architektur-/ Ingenieurbüro-dienstleistungen, technische Untersuchungen</t>
  </si>
  <si>
    <t>Sonstige Produkte und Dienstleistungen</t>
  </si>
  <si>
    <t>26-27, 32.5</t>
  </si>
  <si>
    <t>61-63</t>
  </si>
  <si>
    <t>71</t>
  </si>
  <si>
    <t>Rest 01-99</t>
  </si>
  <si>
    <t xml:space="preserve">            unter 20 Beschäftigte</t>
  </si>
  <si>
    <t xml:space="preserve">          20 bis 49 Beschäftigte</t>
  </si>
  <si>
    <t xml:space="preserve">        50 bis 249 Beschäftigte</t>
  </si>
  <si>
    <t xml:space="preserve">      250 bis 499 Beschäftigte</t>
  </si>
  <si>
    <t xml:space="preserve">   500 bis 1.999 Beschäftigte</t>
  </si>
  <si>
    <t>5.000 Beschäftigte und mehr</t>
  </si>
  <si>
    <t>2) Da sich der Detaillierungsgrad bei der Zuordnung der Aufwendungen zu Einheiten zwischen erhobenen Variablen unterscheidet, können die Branchenwerte in dieser Tabelle von denen in den anderen Tabellen abweichen.</t>
  </si>
  <si>
    <t>3) Die Forschungsintensitäten orientieren sich an der Neuabgrenzung forschungsintensiver Industrien und Güter des NIW/ISI/ZEW (2022).</t>
  </si>
  <si>
    <t>4) Seit der Erhebung 2021 umfasst der Erzeugnisbereich Informations- und Kommunikationstechnologie auch Softwareprodukte. In den vorherigen Erhebungen wurde nur die Dienstleistungen der Informations- und Kommunikationstechnologien erfasst.</t>
  </si>
  <si>
    <t>.a) Wert wird aus Gründen der Vertraulichkeit nicht ausgewiesen, ist aber in der Gesamtsumme enthalten.</t>
  </si>
  <si>
    <t>Tabelle 3.2.8: Externe FuE-Aufwendungen des Wirtschaftssektors nach Auftragnehmern 2023</t>
  </si>
  <si>
    <t>Aufträge an das Inland</t>
  </si>
  <si>
    <t>Aufträge an das Ausland</t>
  </si>
  <si>
    <t>staatliche Forschungs-einrichtungen</t>
  </si>
  <si>
    <t>Hochschul-institute, Professorinnen und Professoren</t>
  </si>
  <si>
    <t>private Organisationen ohne Erwerbszweck</t>
  </si>
  <si>
    <t>Ausland insgesamt</t>
  </si>
  <si>
    <t>nicht verbundene Unternehmen</t>
  </si>
  <si>
    <t>IFG</t>
  </si>
  <si>
    <t>Hochschulen und staatliche Forschungsinstitute</t>
  </si>
  <si>
    <t>sonstige Unternehmen und Institutionen</t>
  </si>
  <si>
    <t>Tabelle 4.1: FuE-Personal (Vollzeitäquivalente) in der Wirtschaft nach Personalgruppen und Geschlecht 2023</t>
  </si>
  <si>
    <t>Wissenschaftlerinnen / Wissenschaftler</t>
  </si>
  <si>
    <t>Technikerinnen / Techniker</t>
  </si>
  <si>
    <t>Sonstiges FuE-Personal</t>
  </si>
  <si>
    <t>Frauen und Männer</t>
  </si>
  <si>
    <t>darunter Frauen</t>
  </si>
  <si>
    <t>3) Ein Vollzeitäquivalent entspricht einer vollzeitbeschäftigten Person, die ihre gesamte Arbeitszeit auf Forschung und Entwicklung verwendet.</t>
  </si>
  <si>
    <t>Tabelle 4.2: FuE-Personal (Anzahl) in der Wirtschaft nach Personalgruppen und Geschlecht 2023</t>
  </si>
  <si>
    <t>Anzahl</t>
  </si>
  <si>
    <t>Tabelle 5.1: Interne FuE-Aufwendungen im Wirtschaftssektor nach Bundesländern und der Wirtschaftsgliederung 2023</t>
  </si>
  <si>
    <t>davon entfallen auf die Bundesländer</t>
  </si>
  <si>
    <t>3) Die Regionalisierung der FuE-Aufwendungen erfolgt nach dem Sitz der Forschungsstätten</t>
  </si>
  <si>
    <t>Tabelle 5.2: FuE-Personal (Vollzeitäquivalente) im Wirtschaftssektor nach Bundesländern und der Wirtschaftsgliederung 2023</t>
  </si>
  <si>
    <t>4) Ein Vollzeitäquivalent entspricht einer vollzeitbeschäftigten Person, die ihre gesamte Arbeitszeit auf Forschung und Entwicklung verwendet. Verwendet die vollzeitbeschäftigte Person nur ein Viertel ihrer Arbeitszeit auf FuE, ergibt das 0,25 VZÄ.</t>
  </si>
  <si>
    <t>Tabelle 5.3: Interne FuE-Aufwendungen und FuE-Personal nach NUTS-2 Regionen 2023</t>
  </si>
  <si>
    <t xml:space="preserve">
Regionalgliederung</t>
  </si>
  <si>
    <t>01</t>
  </si>
  <si>
    <t>02</t>
  </si>
  <si>
    <t>03</t>
  </si>
  <si>
    <t xml:space="preserve">    031</t>
  </si>
  <si>
    <t xml:space="preserve">    Statistische Region Braunschweig</t>
  </si>
  <si>
    <t xml:space="preserve">    032</t>
  </si>
  <si>
    <t xml:space="preserve">    Statistische Region Hannover</t>
  </si>
  <si>
    <t xml:space="preserve">    033</t>
  </si>
  <si>
    <t xml:space="preserve">    Statistische Region Lüneburg</t>
  </si>
  <si>
    <t xml:space="preserve">    034</t>
  </si>
  <si>
    <t xml:space="preserve">    Statistische Region Weser-Ems</t>
  </si>
  <si>
    <t>04</t>
  </si>
  <si>
    <t>05</t>
  </si>
  <si>
    <t xml:space="preserve">    051</t>
  </si>
  <si>
    <t xml:space="preserve">    Reg.-Bez. Düsseldorf</t>
  </si>
  <si>
    <t xml:space="preserve">    053</t>
  </si>
  <si>
    <t xml:space="preserve">    Reg.-Bez. Köln</t>
  </si>
  <si>
    <t xml:space="preserve">    055</t>
  </si>
  <si>
    <t xml:space="preserve">    Reg.-Bez. Münster</t>
  </si>
  <si>
    <t xml:space="preserve">    057</t>
  </si>
  <si>
    <t xml:space="preserve">    Reg.-Bez. Detmold</t>
  </si>
  <si>
    <t xml:space="preserve">    059</t>
  </si>
  <si>
    <t xml:space="preserve">    Reg.-Bez. Arnsberg</t>
  </si>
  <si>
    <t>06</t>
  </si>
  <si>
    <t xml:space="preserve">    064</t>
  </si>
  <si>
    <t xml:space="preserve">    Reg.-Bez. Darmstadt</t>
  </si>
  <si>
    <t xml:space="preserve">    065</t>
  </si>
  <si>
    <t xml:space="preserve">    Reg.-Bez. Gießen</t>
  </si>
  <si>
    <t xml:space="preserve">    066</t>
  </si>
  <si>
    <t xml:space="preserve">    Reg.-Bez. Kassel</t>
  </si>
  <si>
    <t>07</t>
  </si>
  <si>
    <t xml:space="preserve">    071</t>
  </si>
  <si>
    <t xml:space="preserve">    früher: Reg.-Bez. Koblenz</t>
  </si>
  <si>
    <t xml:space="preserve">    072</t>
  </si>
  <si>
    <t xml:space="preserve">    früher: Reg.-Bez. Trier</t>
  </si>
  <si>
    <t xml:space="preserve">    073</t>
  </si>
  <si>
    <t xml:space="preserve">    früher: Reg.-Bez. Rheinhessen-Pfalz</t>
  </si>
  <si>
    <t>08</t>
  </si>
  <si>
    <t xml:space="preserve">    081</t>
  </si>
  <si>
    <t xml:space="preserve">    Reg.-Bez. Stuttgart</t>
  </si>
  <si>
    <t xml:space="preserve">    082</t>
  </si>
  <si>
    <t xml:space="preserve">    Reg.-Bez. Karlsruhe</t>
  </si>
  <si>
    <t xml:space="preserve">    083</t>
  </si>
  <si>
    <t xml:space="preserve">    Reg.-Bez. Freiburg</t>
  </si>
  <si>
    <t xml:space="preserve">    084</t>
  </si>
  <si>
    <t xml:space="preserve">    Reg.-Bez. Tübingen</t>
  </si>
  <si>
    <t>09</t>
  </si>
  <si>
    <t xml:space="preserve">    091</t>
  </si>
  <si>
    <t xml:space="preserve">    Oberbayern</t>
  </si>
  <si>
    <t xml:space="preserve">    092</t>
  </si>
  <si>
    <t xml:space="preserve">    Niederbayern</t>
  </si>
  <si>
    <t xml:space="preserve">    093</t>
  </si>
  <si>
    <t xml:space="preserve">    Oberpfalz</t>
  </si>
  <si>
    <t xml:space="preserve">    094</t>
  </si>
  <si>
    <t xml:space="preserve">    Oberfranken</t>
  </si>
  <si>
    <t xml:space="preserve">    095</t>
  </si>
  <si>
    <t xml:space="preserve">    Mittelfranken</t>
  </si>
  <si>
    <t xml:space="preserve">    096</t>
  </si>
  <si>
    <t xml:space="preserve">    Unterfranken</t>
  </si>
  <si>
    <t xml:space="preserve">    097</t>
  </si>
  <si>
    <t xml:space="preserve">    Schwaben</t>
  </si>
  <si>
    <t xml:space="preserve">    121</t>
  </si>
  <si>
    <t xml:space="preserve">    Brandenburg-Nordost</t>
  </si>
  <si>
    <t xml:space="preserve">    122</t>
  </si>
  <si>
    <t xml:space="preserve">    Brandenburg-Südwest</t>
  </si>
  <si>
    <t xml:space="preserve">    145</t>
  </si>
  <si>
    <t xml:space="preserve">    früher: Direktionsbezirk Chemnitz</t>
  </si>
  <si>
    <t xml:space="preserve">    146</t>
  </si>
  <si>
    <t xml:space="preserve">    früher: Direktionsbezirk Dresden</t>
  </si>
  <si>
    <t xml:space="preserve">    147</t>
  </si>
  <si>
    <t xml:space="preserve">    früher: Direktionsbezirk Leipzig</t>
  </si>
  <si>
    <t>Tabelle 6.1: Interne FuE-Aufwendungen der Wirtschaft nach Land des Konzernsitzes 2023</t>
  </si>
  <si>
    <t>Inland</t>
  </si>
  <si>
    <t>darunter</t>
  </si>
  <si>
    <t>Europa</t>
  </si>
  <si>
    <t>USA</t>
  </si>
  <si>
    <t>EU</t>
  </si>
  <si>
    <t>Nicht-EU</t>
  </si>
  <si>
    <t>Tabelle 6.2: FuE-Personal (Vollzeitäquivalente) der Wirtschaft nach Land des Konzernsitzes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</si>
</sst>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_ ;\-#,##0\ "/>
    <numFmt numFmtId="166" formatCode="#,##0_ ;[Red]\-#,##0\ "/>
    <numFmt numFmtId="167" formatCode="0.000"/>
  </numFmts>
  <fonts count="16" x14ac:knownFonts="1">
    <font>
      <sz val="11"/>
      <color rgb="FF000000"/>
      <name val="Calibri"/>
      <family val="2"/>
      <scheme val="minor"/>
    </font>
    <font>
      <sz val="11.5"/>
      <color rgb="FF195365"/>
      <name val="Arial"/>
    </font>
    <font>
      <sz val="9.5"/>
      <color rgb="FFFFFFFF"/>
      <name val="Arial"/>
    </font>
    <font>
      <sz val="9.5"/>
      <color rgb="FF195365"/>
      <name val="Arial"/>
    </font>
    <font>
      <b/>
      <sz val="9.5"/>
      <color rgb="FFFFFFFF"/>
      <name val="Arial"/>
    </font>
    <font>
      <sz val="11"/>
      <color rgb="FF000000"/>
      <name val="Calibri"/>
    </font>
    <font>
      <sz val="9"/>
      <color rgb="FF195365"/>
      <name val="Arial"/>
    </font>
    <font>
      <sz val="9.5"/>
      <color rgb="FFE73F0C"/>
      <name val="Arial"/>
    </font>
    <font>
      <sz val="10.5"/>
      <color rgb="FFFFFFFF"/>
      <name val="Arial"/>
    </font>
    <font>
      <b/>
      <sz val="9.5"/>
      <color rgb="FF195365"/>
      <name val="Arial"/>
    </font>
    <font>
      <sz val="10.5"/>
      <color rgb="FF195365"/>
      <name val="Arial"/>
    </font>
    <font>
      <sz val="24"/>
      <color rgb="FF195365"/>
      <name val="Arial"/>
    </font>
    <font>
      <u/>
      <sz val="11"/>
      <color theme="10"/>
      <name val="Calibri"/>
      <family val="2"/>
      <scheme val="minor"/>
    </font>
    <font>
      <b/>
      <sz val="10.5"/>
      <color rgb="FF185365"/>
      <name val="Calibri"/>
      <family val="2"/>
      <scheme val="minor"/>
    </font>
    <font>
      <sz val="10.5"/>
      <color rgb="FF185365"/>
      <name val="Calibri"/>
      <family val="2"/>
      <scheme val="minor"/>
    </font>
    <font>
      <sz val="11"/>
      <color rgb="FF000000"/>
      <name val="Calibri"/>
      <family val="2"/>
      <scheme val="minor"/>
    </font>
  </fonts>
  <fills count="6">
    <fill>
      <patternFill patternType="none"/>
    </fill>
    <fill>
      <patternFill patternType="gray125"/>
    </fill>
    <fill>
      <patternFill patternType="solid">
        <fgColor rgb="FF195365"/>
      </patternFill>
    </fill>
    <fill>
      <patternFill patternType="solid">
        <fgColor rgb="FF6896A8"/>
      </patternFill>
    </fill>
    <fill>
      <patternFill patternType="solid">
        <fgColor rgb="FFB5BFC5"/>
      </patternFill>
    </fill>
    <fill>
      <patternFill patternType="solid">
        <fgColor rgb="FFF0F3F4"/>
      </patternFill>
    </fill>
  </fills>
  <borders count="2">
    <border>
      <left/>
      <right/>
      <top/>
      <bottom/>
      <diagonal/>
    </border>
    <border>
      <left style="thick">
        <color rgb="FFFFFFFF"/>
      </left>
      <right style="thick">
        <color rgb="FFFFFFFF"/>
      </right>
      <top style="thick">
        <color rgb="FFFFFFFF"/>
      </top>
      <bottom style="thick">
        <color rgb="FFFFFFFF"/>
      </bottom>
      <diagonal/>
    </border>
  </borders>
  <cellStyleXfs count="3">
    <xf numFmtId="0" fontId="0" fillId="0" borderId="0"/>
    <xf numFmtId="0" fontId="12" fillId="0" borderId="0" applyNumberFormat="0" applyFill="0" applyBorder="0" applyAlignment="0" applyProtection="0"/>
    <xf numFmtId="43" fontId="15" fillId="0" borderId="0" applyFont="0" applyFill="0" applyBorder="0" applyAlignment="0" applyProtection="0"/>
  </cellStyleXfs>
  <cellXfs count="63">
    <xf numFmtId="0" fontId="0" fillId="0" borderId="0" xfId="0"/>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horizontal="center" vertical="center" wrapText="1"/>
    </xf>
    <xf numFmtId="0" fontId="5" fillId="2" borderId="1" xfId="0" applyFont="1" applyFill="1" applyBorder="1"/>
    <xf numFmtId="0" fontId="2" fillId="4" borderId="1" xfId="0" applyFont="1" applyFill="1" applyBorder="1" applyAlignment="1">
      <alignment horizontal="center" vertical="center" wrapText="1"/>
    </xf>
    <xf numFmtId="0" fontId="3" fillId="0" borderId="0" xfId="0" applyFont="1" applyAlignment="1">
      <alignment horizontal="left" vertical="center" wrapText="1"/>
    </xf>
    <xf numFmtId="0" fontId="4" fillId="3" borderId="1" xfId="0" applyFont="1" applyFill="1" applyBorder="1" applyAlignment="1">
      <alignment horizontal="left" vertical="center" wrapText="1"/>
    </xf>
    <xf numFmtId="0" fontId="9" fillId="0" borderId="0" xfId="0" applyFont="1" applyAlignment="1">
      <alignment horizontal="left" wrapText="1"/>
    </xf>
    <xf numFmtId="0" fontId="10" fillId="0" borderId="0" xfId="0" applyFont="1" applyAlignment="1">
      <alignment horizontal="right" vertical="center" wrapText="1"/>
    </xf>
    <xf numFmtId="0" fontId="2" fillId="3" borderId="1" xfId="0" applyFont="1" applyFill="1" applyBorder="1" applyAlignment="1">
      <alignment horizontal="center" vertical="center" textRotation="90" wrapText="1"/>
    </xf>
    <xf numFmtId="0" fontId="12" fillId="0" borderId="0" xfId="1" applyAlignment="1">
      <alignment horizontal="left" vertical="center" wrapText="1"/>
    </xf>
    <xf numFmtId="0" fontId="13" fillId="0" borderId="0" xfId="0" applyFont="1" applyAlignment="1">
      <alignment vertical="center"/>
    </xf>
    <xf numFmtId="0" fontId="14" fillId="0" borderId="0" xfId="0" applyFont="1"/>
    <xf numFmtId="2" fontId="3" fillId="0" borderId="0" xfId="0" applyNumberFormat="1" applyFont="1" applyAlignment="1">
      <alignment horizontal="center" vertical="center" wrapText="1"/>
    </xf>
    <xf numFmtId="2" fontId="4" fillId="3" borderId="1" xfId="0" applyNumberFormat="1" applyFont="1" applyFill="1" applyBorder="1" applyAlignment="1">
      <alignment horizontal="center" vertical="center" wrapText="1"/>
    </xf>
    <xf numFmtId="2" fontId="3" fillId="5" borderId="0" xfId="0" applyNumberFormat="1" applyFont="1" applyFill="1" applyAlignment="1">
      <alignment horizontal="right" vertical="center" wrapText="1"/>
    </xf>
    <xf numFmtId="2" fontId="3" fillId="0" borderId="0" xfId="0" applyNumberFormat="1" applyFont="1" applyAlignment="1">
      <alignment horizontal="right" vertical="center" wrapText="1"/>
    </xf>
    <xf numFmtId="2" fontId="4" fillId="3" borderId="1" xfId="0" applyNumberFormat="1" applyFont="1" applyFill="1" applyBorder="1" applyAlignment="1">
      <alignment horizontal="right" vertical="center" wrapText="1"/>
    </xf>
    <xf numFmtId="2" fontId="0" fillId="0" borderId="0" xfId="0" applyNumberFormat="1"/>
    <xf numFmtId="164"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2" applyNumberFormat="1" applyFont="1" applyAlignment="1">
      <alignment horizontal="center" vertical="center" wrapText="1"/>
    </xf>
    <xf numFmtId="165" fontId="4" fillId="3" borderId="1" xfId="2" applyNumberFormat="1" applyFont="1" applyFill="1" applyBorder="1" applyAlignment="1">
      <alignment horizontal="center" vertical="center" wrapText="1"/>
    </xf>
    <xf numFmtId="3" fontId="3" fillId="0" borderId="0" xfId="0" applyNumberFormat="1" applyFont="1" applyAlignment="1">
      <alignment horizontal="center" vertical="center" wrapText="1"/>
    </xf>
    <xf numFmtId="3" fontId="4" fillId="3" borderId="1" xfId="0" applyNumberFormat="1" applyFont="1" applyFill="1" applyBorder="1" applyAlignment="1">
      <alignment horizontal="center" vertical="center" wrapText="1"/>
    </xf>
    <xf numFmtId="3" fontId="0" fillId="0" borderId="0" xfId="0" applyNumberFormat="1"/>
    <xf numFmtId="164" fontId="4" fillId="3"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3" fontId="3" fillId="5" borderId="0" xfId="0" applyNumberFormat="1" applyFont="1" applyFill="1" applyAlignment="1">
      <alignment horizontal="right" vertical="center" wrapText="1"/>
    </xf>
    <xf numFmtId="3" fontId="4" fillId="3" borderId="1" xfId="0" applyNumberFormat="1" applyFont="1" applyFill="1" applyBorder="1" applyAlignment="1">
      <alignment horizontal="right" vertical="center" wrapText="1"/>
    </xf>
    <xf numFmtId="3" fontId="3" fillId="0" borderId="0" xfId="0" applyNumberFormat="1" applyFont="1" applyAlignment="1">
      <alignment horizontal="right" vertical="center" wrapText="1"/>
    </xf>
    <xf numFmtId="164" fontId="3" fillId="0" borderId="0" xfId="0" applyNumberFormat="1" applyFont="1" applyAlignment="1">
      <alignment horizontal="right" vertical="center" wrapText="1"/>
    </xf>
    <xf numFmtId="164" fontId="4" fillId="3" borderId="1" xfId="0" applyNumberFormat="1" applyFont="1" applyFill="1" applyBorder="1" applyAlignment="1">
      <alignment horizontal="right" vertical="center" wrapText="1"/>
    </xf>
    <xf numFmtId="166" fontId="3" fillId="5" borderId="0" xfId="0" applyNumberFormat="1" applyFont="1" applyFill="1" applyAlignment="1">
      <alignment horizontal="right" vertical="center" wrapText="1"/>
    </xf>
    <xf numFmtId="166" fontId="4" fillId="3" borderId="1" xfId="0" applyNumberFormat="1" applyFont="1" applyFill="1" applyBorder="1" applyAlignment="1">
      <alignment horizontal="right" vertical="center" wrapText="1"/>
    </xf>
    <xf numFmtId="164" fontId="5" fillId="2" borderId="1" xfId="0" applyNumberFormat="1" applyFont="1" applyFill="1" applyBorder="1"/>
    <xf numFmtId="1" fontId="0" fillId="0" borderId="0" xfId="0" applyNumberFormat="1"/>
    <xf numFmtId="164" fontId="3" fillId="5" borderId="0" xfId="0" applyNumberFormat="1" applyFont="1" applyFill="1" applyAlignment="1">
      <alignment horizontal="right" vertical="center" wrapText="1"/>
    </xf>
    <xf numFmtId="4" fontId="3" fillId="5" borderId="0" xfId="0" applyNumberFormat="1" applyFont="1" applyFill="1" applyAlignment="1">
      <alignment horizontal="right" vertical="center" wrapText="1"/>
    </xf>
    <xf numFmtId="4" fontId="4" fillId="3" borderId="1" xfId="0" applyNumberFormat="1" applyFont="1" applyFill="1" applyBorder="1" applyAlignment="1">
      <alignment horizontal="right" vertical="center" wrapText="1"/>
    </xf>
    <xf numFmtId="4" fontId="0" fillId="0" borderId="0" xfId="0" applyNumberFormat="1"/>
    <xf numFmtId="164" fontId="0" fillId="0" borderId="0" xfId="0" applyNumberFormat="1"/>
    <xf numFmtId="167" fontId="3" fillId="0" borderId="0" xfId="0" applyNumberFormat="1" applyFont="1" applyAlignment="1">
      <alignment horizontal="right" vertical="center" wrapText="1"/>
    </xf>
    <xf numFmtId="49" fontId="9" fillId="0" borderId="0" xfId="0" applyNumberFormat="1" applyFont="1" applyAlignment="1">
      <alignment horizontal="left" wrapText="1"/>
    </xf>
    <xf numFmtId="49" fontId="3" fillId="0" borderId="0" xfId="0" applyNumberFormat="1" applyFont="1" applyAlignment="1">
      <alignment horizontal="left" vertical="center" wrapText="1"/>
    </xf>
    <xf numFmtId="0" fontId="11" fillId="0" borderId="0" xfId="0" applyFont="1" applyAlignment="1">
      <alignment horizontal="left" vertical="center" wrapText="1"/>
    </xf>
    <xf numFmtId="0" fontId="3" fillId="0" borderId="0" xfId="0" applyFont="1" applyAlignment="1">
      <alignment horizontal="left" vertical="center" wrapText="1"/>
    </xf>
    <xf numFmtId="0" fontId="9" fillId="0" borderId="0" xfId="0" applyFont="1" applyAlignment="1">
      <alignment horizontal="left" wrapText="1"/>
    </xf>
    <xf numFmtId="0" fontId="1" fillId="0" borderId="0" xfId="0" applyFont="1" applyAlignment="1">
      <alignment horizontal="left" vertical="center" wrapText="1"/>
    </xf>
    <xf numFmtId="0" fontId="0" fillId="0" borderId="0" xfId="0"/>
    <xf numFmtId="0" fontId="2" fillId="2" borderId="1" xfId="0" applyFont="1" applyFill="1" applyBorder="1" applyAlignment="1">
      <alignment horizontal="center" vertical="center" wrapText="1"/>
    </xf>
    <xf numFmtId="0" fontId="6" fillId="0" borderId="0" xfId="0" applyFont="1" applyAlignment="1">
      <alignment horizontal="left" vertical="center" wrapText="1"/>
    </xf>
    <xf numFmtId="0" fontId="2" fillId="3" borderId="1" xfId="0" applyFont="1" applyFill="1" applyBorder="1" applyAlignment="1">
      <alignment horizontal="center" vertical="center" wrapText="1"/>
    </xf>
    <xf numFmtId="0" fontId="7" fillId="0" borderId="0" xfId="0" applyFont="1" applyAlignment="1">
      <alignment horizontal="left" wrapText="1"/>
    </xf>
    <xf numFmtId="0" fontId="8" fillId="2" borderId="1" xfId="0" applyFont="1" applyFill="1" applyBorder="1" applyAlignment="1">
      <alignment horizontal="left" vertical="top" wrapText="1"/>
    </xf>
    <xf numFmtId="0" fontId="3" fillId="5" borderId="0" xfId="0" applyFont="1" applyFill="1" applyAlignment="1">
      <alignment horizontal="right" vertical="center" wrapText="1"/>
    </xf>
    <xf numFmtId="0" fontId="3" fillId="0" borderId="0" xfId="0" applyFont="1" applyAlignment="1">
      <alignment horizontal="right" vertical="center" wrapText="1"/>
    </xf>
    <xf numFmtId="0" fontId="4" fillId="3" borderId="1" xfId="0" applyFont="1" applyFill="1" applyBorder="1" applyAlignment="1">
      <alignment horizontal="left" vertical="center" wrapText="1"/>
    </xf>
    <xf numFmtId="0" fontId="5" fillId="2" borderId="1" xfId="0" applyFont="1" applyFill="1" applyBorder="1"/>
    <xf numFmtId="0" fontId="2" fillId="2" borderId="1" xfId="0" applyFont="1" applyFill="1" applyBorder="1" applyAlignment="1">
      <alignment horizontal="left" vertical="top" wrapText="1"/>
    </xf>
    <xf numFmtId="0" fontId="2" fillId="4"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cellXfs>
  <cellStyles count="3">
    <cellStyle name="Komma" xfId="2" builtinId="3"/>
    <cellStyle name="Link" xfId="1" builtinId="8"/>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657224</xdr:colOff>
      <xdr:row>46</xdr:row>
      <xdr:rowOff>124444</xdr:rowOff>
    </xdr:to>
    <xdr:pic>
      <xdr:nvPicPr>
        <xdr:cNvPr id="3" name="Grafik 2">
          <a:extLst>
            <a:ext uri="{FF2B5EF4-FFF2-40B4-BE49-F238E27FC236}">
              <a16:creationId xmlns:a16="http://schemas.microsoft.com/office/drawing/2014/main" id="{54E6AF2F-72B8-5A84-4692-8AB843A415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991224" cy="844929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57986-9DDC-49EA-BF1E-9CD3B7119642}">
  <sheetPr codeName="Tabelle1"/>
  <dimension ref="A1"/>
  <sheetViews>
    <sheetView workbookViewId="0">
      <selection activeCell="L29" sqref="L29"/>
    </sheetView>
  </sheetViews>
  <sheetFormatPr baseColWidth="10" defaultColWidth="11.3984375" defaultRowHeight="14.25" x14ac:dyDescent="0.45"/>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AL31"/>
  <sheetViews>
    <sheetView showGridLines="0" workbookViewId="0">
      <pane ySplit="4" topLeftCell="A5" activePane="bottomLeft" state="frozen"/>
      <selection pane="bottomLeft" activeCell="V16" sqref="V16"/>
    </sheetView>
  </sheetViews>
  <sheetFormatPr baseColWidth="10" defaultColWidth="11.3984375" defaultRowHeight="14.25" outlineLevelCol="1" x14ac:dyDescent="0.45"/>
  <cols>
    <col min="1" max="1" width="24.73046875" customWidth="1"/>
    <col min="2" max="7" width="8.1328125" customWidth="1"/>
    <col min="8" max="13" width="6.1328125" customWidth="1" outlineLevel="1"/>
    <col min="14" max="19" width="8.1328125" customWidth="1"/>
    <col min="20" max="25" width="6.1328125" customWidth="1" outlineLevel="1"/>
  </cols>
  <sheetData>
    <row r="1" spans="1:25" ht="20.100000000000001" customHeight="1" x14ac:dyDescent="0.45">
      <c r="A1" s="49" t="s">
        <v>149</v>
      </c>
      <c r="B1" s="49" t="s">
        <v>1</v>
      </c>
      <c r="C1" s="49" t="s">
        <v>1</v>
      </c>
      <c r="D1" s="49" t="s">
        <v>1</v>
      </c>
      <c r="E1" s="49" t="s">
        <v>1</v>
      </c>
      <c r="F1" s="49" t="s">
        <v>1</v>
      </c>
      <c r="G1" s="49" t="s">
        <v>1</v>
      </c>
      <c r="H1" s="49" t="s">
        <v>1</v>
      </c>
      <c r="I1" s="49" t="s">
        <v>1</v>
      </c>
      <c r="J1" s="49" t="s">
        <v>1</v>
      </c>
      <c r="K1" s="49" t="s">
        <v>1</v>
      </c>
      <c r="L1" s="49" t="s">
        <v>1</v>
      </c>
      <c r="M1" s="49" t="s">
        <v>1</v>
      </c>
      <c r="N1" s="49" t="s">
        <v>1</v>
      </c>
      <c r="O1" s="49" t="s">
        <v>1</v>
      </c>
      <c r="P1" s="49" t="s">
        <v>1</v>
      </c>
      <c r="Q1" s="49" t="s">
        <v>1</v>
      </c>
      <c r="R1" s="49" t="s">
        <v>1</v>
      </c>
      <c r="S1" s="49" t="s">
        <v>1</v>
      </c>
      <c r="T1" s="49" t="s">
        <v>1</v>
      </c>
      <c r="U1" s="49" t="s">
        <v>1</v>
      </c>
      <c r="V1" s="49" t="s">
        <v>1</v>
      </c>
      <c r="W1" s="49" t="s">
        <v>1</v>
      </c>
      <c r="X1" s="49" t="s">
        <v>1</v>
      </c>
      <c r="Y1" s="49" t="s">
        <v>1</v>
      </c>
    </row>
    <row r="2" spans="1:25" ht="20.100000000000001" customHeight="1" x14ac:dyDescent="0.45">
      <c r="A2" s="51" t="s">
        <v>150</v>
      </c>
      <c r="B2" s="51" t="s">
        <v>33</v>
      </c>
      <c r="C2" s="51" t="s">
        <v>1</v>
      </c>
      <c r="D2" s="51" t="s">
        <v>1</v>
      </c>
      <c r="E2" s="51" t="s">
        <v>1</v>
      </c>
      <c r="F2" s="51" t="s">
        <v>1</v>
      </c>
      <c r="G2" s="51" t="s">
        <v>1</v>
      </c>
      <c r="H2" s="51" t="s">
        <v>1</v>
      </c>
      <c r="I2" s="51" t="s">
        <v>1</v>
      </c>
      <c r="J2" s="51" t="s">
        <v>1</v>
      </c>
      <c r="K2" s="51" t="s">
        <v>1</v>
      </c>
      <c r="L2" s="51" t="s">
        <v>1</v>
      </c>
      <c r="M2" s="51" t="s">
        <v>1</v>
      </c>
      <c r="N2" s="51" t="s">
        <v>51</v>
      </c>
      <c r="O2" s="51" t="s">
        <v>1</v>
      </c>
      <c r="P2" s="51" t="s">
        <v>1</v>
      </c>
      <c r="Q2" s="51" t="s">
        <v>1</v>
      </c>
      <c r="R2" s="51" t="s">
        <v>1</v>
      </c>
      <c r="S2" s="51" t="s">
        <v>1</v>
      </c>
      <c r="T2" s="51" t="s">
        <v>1</v>
      </c>
      <c r="U2" s="51" t="s">
        <v>1</v>
      </c>
      <c r="V2" s="51" t="s">
        <v>1</v>
      </c>
      <c r="W2" s="51" t="s">
        <v>1</v>
      </c>
      <c r="X2" s="51" t="s">
        <v>1</v>
      </c>
      <c r="Y2" s="51" t="s">
        <v>1</v>
      </c>
    </row>
    <row r="3" spans="1:25" ht="20.100000000000001" customHeight="1" x14ac:dyDescent="0.45">
      <c r="A3" s="51" t="s">
        <v>1</v>
      </c>
      <c r="B3" s="51" t="s">
        <v>34</v>
      </c>
      <c r="C3" s="51" t="s">
        <v>1</v>
      </c>
      <c r="D3" s="51" t="s">
        <v>1</v>
      </c>
      <c r="E3" s="51" t="s">
        <v>1</v>
      </c>
      <c r="F3" s="51" t="s">
        <v>1</v>
      </c>
      <c r="G3" s="51" t="s">
        <v>1</v>
      </c>
      <c r="H3" s="51" t="s">
        <v>151</v>
      </c>
      <c r="I3" s="51" t="s">
        <v>1</v>
      </c>
      <c r="J3" s="51" t="s">
        <v>1</v>
      </c>
      <c r="K3" s="51" t="s">
        <v>1</v>
      </c>
      <c r="L3" s="51" t="s">
        <v>1</v>
      </c>
      <c r="M3" s="51" t="s">
        <v>1</v>
      </c>
      <c r="N3" s="51" t="s">
        <v>152</v>
      </c>
      <c r="O3" s="51" t="s">
        <v>1</v>
      </c>
      <c r="P3" s="51" t="s">
        <v>1</v>
      </c>
      <c r="Q3" s="51" t="s">
        <v>1</v>
      </c>
      <c r="R3" s="51" t="s">
        <v>1</v>
      </c>
      <c r="S3" s="51" t="s">
        <v>1</v>
      </c>
      <c r="T3" s="51" t="s">
        <v>153</v>
      </c>
      <c r="U3" s="51" t="s">
        <v>1</v>
      </c>
      <c r="V3" s="51" t="s">
        <v>1</v>
      </c>
      <c r="W3" s="51" t="s">
        <v>1</v>
      </c>
      <c r="X3" s="51" t="s">
        <v>1</v>
      </c>
      <c r="Y3" s="51" t="s">
        <v>1</v>
      </c>
    </row>
    <row r="4" spans="1:25" ht="20.100000000000001" customHeight="1" x14ac:dyDescent="0.45">
      <c r="A4" s="50" t="s">
        <v>1</v>
      </c>
      <c r="B4" s="2" t="s">
        <v>16</v>
      </c>
      <c r="C4" s="2" t="s">
        <v>17</v>
      </c>
      <c r="D4" s="2" t="s">
        <v>19</v>
      </c>
      <c r="E4" s="2" t="s">
        <v>21</v>
      </c>
      <c r="F4" s="2" t="s">
        <v>23</v>
      </c>
      <c r="G4" s="2" t="s">
        <v>25</v>
      </c>
      <c r="H4" s="2" t="s">
        <v>16</v>
      </c>
      <c r="I4" s="2" t="s">
        <v>17</v>
      </c>
      <c r="J4" s="2" t="s">
        <v>19</v>
      </c>
      <c r="K4" s="2" t="s">
        <v>21</v>
      </c>
      <c r="L4" s="2" t="s">
        <v>23</v>
      </c>
      <c r="M4" s="2" t="s">
        <v>25</v>
      </c>
      <c r="N4" s="2" t="s">
        <v>16</v>
      </c>
      <c r="O4" s="2" t="s">
        <v>17</v>
      </c>
      <c r="P4" s="2" t="s">
        <v>19</v>
      </c>
      <c r="Q4" s="2" t="s">
        <v>21</v>
      </c>
      <c r="R4" s="2" t="s">
        <v>23</v>
      </c>
      <c r="S4" s="2" t="s">
        <v>25</v>
      </c>
      <c r="T4" s="2" t="s">
        <v>16</v>
      </c>
      <c r="U4" s="2" t="s">
        <v>17</v>
      </c>
      <c r="V4" s="2" t="s">
        <v>19</v>
      </c>
      <c r="W4" s="2" t="s">
        <v>21</v>
      </c>
      <c r="X4" s="2" t="s">
        <v>23</v>
      </c>
      <c r="Y4" s="2" t="s">
        <v>25</v>
      </c>
    </row>
    <row r="5" spans="1:25" ht="13.5" customHeight="1" x14ac:dyDescent="0.45">
      <c r="A5" s="6" t="s">
        <v>154</v>
      </c>
      <c r="B5" s="31">
        <v>16268</v>
      </c>
      <c r="C5" s="31">
        <v>18511</v>
      </c>
      <c r="D5" s="31">
        <v>23330</v>
      </c>
      <c r="E5" s="31">
        <v>25272</v>
      </c>
      <c r="F5" s="31">
        <v>24964</v>
      </c>
      <c r="G5" s="29">
        <v>29255</v>
      </c>
      <c r="H5" s="17">
        <v>3.76</v>
      </c>
      <c r="I5" s="17">
        <v>3.95</v>
      </c>
      <c r="J5" s="17">
        <v>4.5999999999999996</v>
      </c>
      <c r="K5" s="17">
        <v>4.71</v>
      </c>
      <c r="L5" s="17">
        <v>4.49</v>
      </c>
      <c r="M5" s="16">
        <v>4.63</v>
      </c>
      <c r="N5" s="31">
        <v>101811</v>
      </c>
      <c r="O5" s="31">
        <v>114018</v>
      </c>
      <c r="P5" s="31">
        <v>131871</v>
      </c>
      <c r="Q5" s="31">
        <v>141679</v>
      </c>
      <c r="R5" s="31">
        <v>141971</v>
      </c>
      <c r="S5" s="29">
        <v>161809</v>
      </c>
      <c r="T5" s="17">
        <v>2.42</v>
      </c>
      <c r="U5" s="17">
        <v>2.6</v>
      </c>
      <c r="V5" s="17">
        <v>2.89</v>
      </c>
      <c r="W5" s="17">
        <v>2.98</v>
      </c>
      <c r="X5" s="17">
        <v>2.96</v>
      </c>
      <c r="Y5" s="16">
        <v>3.29</v>
      </c>
    </row>
    <row r="6" spans="1:25" ht="13.5" customHeight="1" x14ac:dyDescent="0.45">
      <c r="A6" s="6" t="s">
        <v>155</v>
      </c>
      <c r="B6" s="31">
        <v>12142</v>
      </c>
      <c r="C6" s="31">
        <v>13360</v>
      </c>
      <c r="D6" s="31">
        <v>14178</v>
      </c>
      <c r="E6" s="31">
        <v>16601</v>
      </c>
      <c r="F6" s="31">
        <v>17089</v>
      </c>
      <c r="G6" s="29">
        <v>20679</v>
      </c>
      <c r="H6" s="17">
        <v>2.34</v>
      </c>
      <c r="I6" s="17">
        <v>2.37</v>
      </c>
      <c r="J6" s="17">
        <v>2.31</v>
      </c>
      <c r="K6" s="17">
        <v>2.5499999999999998</v>
      </c>
      <c r="L6" s="17">
        <v>2.5299999999999998</v>
      </c>
      <c r="M6" s="16">
        <v>2.67</v>
      </c>
      <c r="N6" s="31">
        <v>79531</v>
      </c>
      <c r="O6" s="31">
        <v>90752</v>
      </c>
      <c r="P6" s="31">
        <v>93961</v>
      </c>
      <c r="Q6" s="31">
        <v>108051</v>
      </c>
      <c r="R6" s="31">
        <v>109466</v>
      </c>
      <c r="S6" s="29">
        <v>125726</v>
      </c>
      <c r="T6" s="17">
        <v>1.6</v>
      </c>
      <c r="U6" s="17">
        <v>1.74</v>
      </c>
      <c r="V6" s="17">
        <v>1.72</v>
      </c>
      <c r="W6" s="17">
        <v>1.89</v>
      </c>
      <c r="X6" s="17">
        <v>1.9</v>
      </c>
      <c r="Y6" s="16">
        <v>2.12</v>
      </c>
    </row>
    <row r="7" spans="1:25" ht="13.5" customHeight="1" x14ac:dyDescent="0.45">
      <c r="A7" s="6" t="s">
        <v>156</v>
      </c>
      <c r="B7" s="31">
        <v>1682</v>
      </c>
      <c r="C7" s="31">
        <v>1819</v>
      </c>
      <c r="D7" s="31">
        <v>1908</v>
      </c>
      <c r="E7" s="31">
        <v>2084</v>
      </c>
      <c r="F7" s="31">
        <v>1918</v>
      </c>
      <c r="G7" s="29">
        <v>2548</v>
      </c>
      <c r="H7" s="17">
        <v>1.45</v>
      </c>
      <c r="I7" s="17">
        <v>1.41</v>
      </c>
      <c r="J7" s="17">
        <v>1.32</v>
      </c>
      <c r="K7" s="17">
        <v>1.31</v>
      </c>
      <c r="L7" s="17">
        <v>1.1200000000000001</v>
      </c>
      <c r="M7" s="16">
        <v>1.29</v>
      </c>
      <c r="N7" s="31">
        <v>11408</v>
      </c>
      <c r="O7" s="31">
        <v>13332</v>
      </c>
      <c r="P7" s="31">
        <v>13252</v>
      </c>
      <c r="Q7" s="31">
        <v>14258</v>
      </c>
      <c r="R7" s="31">
        <v>13632</v>
      </c>
      <c r="S7" s="29">
        <v>18547</v>
      </c>
      <c r="T7" s="17">
        <v>0.92</v>
      </c>
      <c r="U7" s="17">
        <v>1.01</v>
      </c>
      <c r="V7" s="17">
        <v>0.93</v>
      </c>
      <c r="W7" s="17">
        <v>0.93</v>
      </c>
      <c r="X7" s="17">
        <v>0.86</v>
      </c>
      <c r="Y7" s="16">
        <v>1.1000000000000001</v>
      </c>
    </row>
    <row r="8" spans="1:25" ht="13.5" customHeight="1" x14ac:dyDescent="0.45">
      <c r="A8" s="6" t="s">
        <v>157</v>
      </c>
      <c r="B8" s="31">
        <v>270</v>
      </c>
      <c r="C8" s="31">
        <v>397</v>
      </c>
      <c r="D8" s="31">
        <v>405</v>
      </c>
      <c r="E8" s="31">
        <v>486</v>
      </c>
      <c r="F8" s="31">
        <v>434</v>
      </c>
      <c r="G8" s="29">
        <v>459</v>
      </c>
      <c r="H8" s="17">
        <v>0.43</v>
      </c>
      <c r="I8" s="17">
        <v>0.6</v>
      </c>
      <c r="J8" s="17">
        <v>0.56000000000000005</v>
      </c>
      <c r="K8" s="17">
        <v>0.63</v>
      </c>
      <c r="L8" s="17">
        <v>0.53</v>
      </c>
      <c r="M8" s="16">
        <v>0.48</v>
      </c>
      <c r="N8" s="31">
        <v>3091</v>
      </c>
      <c r="O8" s="31">
        <v>3667</v>
      </c>
      <c r="P8" s="31">
        <v>4379</v>
      </c>
      <c r="Q8" s="31">
        <v>4685</v>
      </c>
      <c r="R8" s="31">
        <v>4086</v>
      </c>
      <c r="S8" s="29">
        <v>3976</v>
      </c>
      <c r="T8" s="17">
        <v>0.39</v>
      </c>
      <c r="U8" s="17">
        <v>0.45</v>
      </c>
      <c r="V8" s="17">
        <v>0.53</v>
      </c>
      <c r="W8" s="17">
        <v>0.55000000000000004</v>
      </c>
      <c r="X8" s="17">
        <v>0.47</v>
      </c>
      <c r="Y8" s="16">
        <v>0.45</v>
      </c>
    </row>
    <row r="9" spans="1:25" ht="13.5" customHeight="1" x14ac:dyDescent="0.45">
      <c r="A9" s="6" t="s">
        <v>158</v>
      </c>
      <c r="B9" s="31">
        <v>296</v>
      </c>
      <c r="C9" s="31">
        <v>318</v>
      </c>
      <c r="D9" s="31">
        <v>291</v>
      </c>
      <c r="E9" s="31">
        <v>331</v>
      </c>
      <c r="F9" s="31">
        <v>372</v>
      </c>
      <c r="G9" s="29">
        <v>371</v>
      </c>
      <c r="H9" s="17">
        <v>1</v>
      </c>
      <c r="I9" s="17">
        <v>1.02</v>
      </c>
      <c r="J9" s="17">
        <v>0.89</v>
      </c>
      <c r="K9" s="17">
        <v>0.99</v>
      </c>
      <c r="L9" s="17">
        <v>1.05</v>
      </c>
      <c r="M9" s="16">
        <v>0.92</v>
      </c>
      <c r="N9" s="31">
        <v>2208</v>
      </c>
      <c r="O9" s="31">
        <v>2520</v>
      </c>
      <c r="P9" s="31">
        <v>2539</v>
      </c>
      <c r="Q9" s="31">
        <v>2970</v>
      </c>
      <c r="R9" s="31">
        <v>3117</v>
      </c>
      <c r="S9" s="29">
        <v>3105</v>
      </c>
      <c r="T9" s="17">
        <v>0.73</v>
      </c>
      <c r="U9" s="17">
        <v>0.8</v>
      </c>
      <c r="V9" s="17">
        <v>0.78</v>
      </c>
      <c r="W9" s="17">
        <v>0.88</v>
      </c>
      <c r="X9" s="17">
        <v>0.92</v>
      </c>
      <c r="Y9" s="16">
        <v>0.89</v>
      </c>
    </row>
    <row r="10" spans="1:25" ht="13.5" customHeight="1" x14ac:dyDescent="0.45">
      <c r="A10" s="6" t="s">
        <v>159</v>
      </c>
      <c r="B10" s="31">
        <v>1323</v>
      </c>
      <c r="C10" s="31">
        <v>1365</v>
      </c>
      <c r="D10" s="31">
        <v>1438</v>
      </c>
      <c r="E10" s="31">
        <v>1512</v>
      </c>
      <c r="F10" s="31">
        <v>1506</v>
      </c>
      <c r="G10" s="29">
        <v>2115</v>
      </c>
      <c r="H10" s="17">
        <v>1.25</v>
      </c>
      <c r="I10" s="17">
        <v>1.21</v>
      </c>
      <c r="J10" s="17">
        <v>1.18</v>
      </c>
      <c r="K10" s="17">
        <v>1.1599999999999999</v>
      </c>
      <c r="L10" s="17">
        <v>1.0900000000000001</v>
      </c>
      <c r="M10" s="16">
        <v>1.38</v>
      </c>
      <c r="N10" s="31">
        <v>7409</v>
      </c>
      <c r="O10" s="31">
        <v>8312</v>
      </c>
      <c r="P10" s="31">
        <v>9895</v>
      </c>
      <c r="Q10" s="31">
        <v>10075</v>
      </c>
      <c r="R10" s="31">
        <v>10180</v>
      </c>
      <c r="S10" s="29">
        <v>11370</v>
      </c>
      <c r="T10" s="17">
        <v>0.84</v>
      </c>
      <c r="U10" s="17">
        <v>0.9</v>
      </c>
      <c r="V10" s="17">
        <v>1.04</v>
      </c>
      <c r="W10" s="17">
        <v>1</v>
      </c>
      <c r="X10" s="17">
        <v>1</v>
      </c>
      <c r="Y10" s="16">
        <v>1.07</v>
      </c>
    </row>
    <row r="11" spans="1:25" ht="13.5" customHeight="1" x14ac:dyDescent="0.45">
      <c r="A11" s="6" t="s">
        <v>160</v>
      </c>
      <c r="B11" s="31">
        <v>5288</v>
      </c>
      <c r="C11" s="31">
        <v>5643</v>
      </c>
      <c r="D11" s="31">
        <v>6176</v>
      </c>
      <c r="E11" s="31">
        <v>6752</v>
      </c>
      <c r="F11" s="31">
        <v>6744</v>
      </c>
      <c r="G11" s="29">
        <v>7593</v>
      </c>
      <c r="H11" s="17">
        <v>2.11</v>
      </c>
      <c r="I11" s="17">
        <v>2.1</v>
      </c>
      <c r="J11" s="17">
        <v>2.14</v>
      </c>
      <c r="K11" s="17">
        <v>2.23</v>
      </c>
      <c r="L11" s="17">
        <v>2.15</v>
      </c>
      <c r="M11" s="16">
        <v>2.14</v>
      </c>
      <c r="N11" s="31">
        <v>33954</v>
      </c>
      <c r="O11" s="31">
        <v>38890</v>
      </c>
      <c r="P11" s="31">
        <v>40201</v>
      </c>
      <c r="Q11" s="31">
        <v>41815</v>
      </c>
      <c r="R11" s="31">
        <v>40263</v>
      </c>
      <c r="S11" s="29">
        <v>48475</v>
      </c>
      <c r="T11" s="17">
        <v>1.46</v>
      </c>
      <c r="U11" s="17">
        <v>1.6</v>
      </c>
      <c r="V11" s="17">
        <v>1.59</v>
      </c>
      <c r="W11" s="17">
        <v>1.58</v>
      </c>
      <c r="X11" s="17">
        <v>1.51</v>
      </c>
      <c r="Y11" s="16">
        <v>1.77</v>
      </c>
    </row>
    <row r="12" spans="1:25" ht="13.5" customHeight="1" x14ac:dyDescent="0.45">
      <c r="A12" s="6" t="s">
        <v>161</v>
      </c>
      <c r="B12" s="31">
        <v>178</v>
      </c>
      <c r="C12" s="31">
        <v>240</v>
      </c>
      <c r="D12" s="31">
        <v>253</v>
      </c>
      <c r="E12" s="31">
        <v>239</v>
      </c>
      <c r="F12" s="31">
        <v>237</v>
      </c>
      <c r="G12" s="29">
        <v>226</v>
      </c>
      <c r="H12" s="17">
        <v>0.46</v>
      </c>
      <c r="I12" s="17">
        <v>0.59</v>
      </c>
      <c r="J12" s="17">
        <v>0.56000000000000005</v>
      </c>
      <c r="K12" s="17">
        <v>0.5</v>
      </c>
      <c r="L12" s="17">
        <v>0.47</v>
      </c>
      <c r="M12" s="16">
        <v>0.38</v>
      </c>
      <c r="N12" s="31">
        <v>1495</v>
      </c>
      <c r="O12" s="31">
        <v>1676</v>
      </c>
      <c r="P12" s="31">
        <v>1809</v>
      </c>
      <c r="Q12" s="31">
        <v>2006</v>
      </c>
      <c r="R12" s="31">
        <v>2160</v>
      </c>
      <c r="S12" s="29">
        <v>2288</v>
      </c>
      <c r="T12" s="17">
        <v>0.28000000000000003</v>
      </c>
      <c r="U12" s="17">
        <v>0.3</v>
      </c>
      <c r="V12" s="17">
        <v>0.32</v>
      </c>
      <c r="W12" s="17">
        <v>0.35</v>
      </c>
      <c r="X12" s="17">
        <v>0.37</v>
      </c>
      <c r="Y12" s="16">
        <v>0.4</v>
      </c>
    </row>
    <row r="13" spans="1:25" ht="13.5" customHeight="1" x14ac:dyDescent="0.45">
      <c r="A13" s="6" t="s">
        <v>162</v>
      </c>
      <c r="B13" s="31">
        <v>4745</v>
      </c>
      <c r="C13" s="31">
        <v>6504</v>
      </c>
      <c r="D13" s="31">
        <v>6329</v>
      </c>
      <c r="E13" s="31">
        <v>6860</v>
      </c>
      <c r="F13" s="31">
        <v>5634</v>
      </c>
      <c r="G13" s="29">
        <v>6515</v>
      </c>
      <c r="H13" s="17">
        <v>1.88</v>
      </c>
      <c r="I13" s="17">
        <v>2.4500000000000002</v>
      </c>
      <c r="J13" s="17">
        <v>2.16</v>
      </c>
      <c r="K13" s="17">
        <v>2.1800000000000002</v>
      </c>
      <c r="L13" s="17">
        <v>1.75</v>
      </c>
      <c r="M13" s="16">
        <v>1.76</v>
      </c>
      <c r="N13" s="31">
        <v>28769</v>
      </c>
      <c r="O13" s="31">
        <v>32254</v>
      </c>
      <c r="P13" s="31">
        <v>33222</v>
      </c>
      <c r="Q13" s="31">
        <v>36382</v>
      </c>
      <c r="R13" s="31">
        <v>37261</v>
      </c>
      <c r="S13" s="29">
        <v>41277</v>
      </c>
      <c r="T13" s="17">
        <v>1.07</v>
      </c>
      <c r="U13" s="17">
        <v>1.1499999999999999</v>
      </c>
      <c r="V13" s="17">
        <v>1.1499999999999999</v>
      </c>
      <c r="W13" s="17">
        <v>1.2</v>
      </c>
      <c r="X13" s="17">
        <v>1.21</v>
      </c>
      <c r="Y13" s="16">
        <v>1.31</v>
      </c>
    </row>
    <row r="14" spans="1:25" ht="13.5" customHeight="1" x14ac:dyDescent="0.45">
      <c r="A14" s="6" t="s">
        <v>163</v>
      </c>
      <c r="B14" s="31">
        <v>6732</v>
      </c>
      <c r="C14" s="31">
        <v>7352</v>
      </c>
      <c r="D14" s="31">
        <v>8433</v>
      </c>
      <c r="E14" s="31">
        <v>9041</v>
      </c>
      <c r="F14" s="31">
        <v>9350</v>
      </c>
      <c r="G14" s="29">
        <v>11024</v>
      </c>
      <c r="H14" s="17">
        <v>1.1100000000000001</v>
      </c>
      <c r="I14" s="17">
        <v>1.1299999999999999</v>
      </c>
      <c r="J14" s="17">
        <v>1.22</v>
      </c>
      <c r="K14" s="17">
        <v>1.24</v>
      </c>
      <c r="L14" s="17">
        <v>1.24</v>
      </c>
      <c r="M14" s="16">
        <v>1.3</v>
      </c>
      <c r="N14" s="31">
        <v>51952</v>
      </c>
      <c r="O14" s="31">
        <v>56694</v>
      </c>
      <c r="P14" s="31">
        <v>59719</v>
      </c>
      <c r="Q14" s="31">
        <v>63571</v>
      </c>
      <c r="R14" s="31">
        <v>62446</v>
      </c>
      <c r="S14" s="29">
        <v>68656</v>
      </c>
      <c r="T14" s="17">
        <v>0.83</v>
      </c>
      <c r="U14" s="17">
        <v>0.88</v>
      </c>
      <c r="V14" s="17">
        <v>0.89</v>
      </c>
      <c r="W14" s="17">
        <v>0.91</v>
      </c>
      <c r="X14" s="17">
        <v>0.88</v>
      </c>
      <c r="Y14" s="16">
        <v>0.94</v>
      </c>
    </row>
    <row r="15" spans="1:25" ht="13.5" customHeight="1" x14ac:dyDescent="0.45">
      <c r="A15" s="6" t="s">
        <v>164</v>
      </c>
      <c r="B15" s="31">
        <v>1918</v>
      </c>
      <c r="C15" s="31">
        <v>2423</v>
      </c>
      <c r="D15" s="31">
        <v>2556</v>
      </c>
      <c r="E15" s="31">
        <v>2877</v>
      </c>
      <c r="F15" s="31">
        <v>3349</v>
      </c>
      <c r="G15" s="29">
        <v>4074</v>
      </c>
      <c r="H15" s="17">
        <v>1.52</v>
      </c>
      <c r="I15" s="17">
        <v>1.79</v>
      </c>
      <c r="J15" s="17">
        <v>1.79</v>
      </c>
      <c r="K15" s="17">
        <v>1.91</v>
      </c>
      <c r="L15" s="17">
        <v>2</v>
      </c>
      <c r="M15" s="16">
        <v>2.2599999999999998</v>
      </c>
      <c r="N15" s="31">
        <v>13171</v>
      </c>
      <c r="O15" s="31">
        <v>15298</v>
      </c>
      <c r="P15" s="31">
        <v>14980</v>
      </c>
      <c r="Q15" s="31">
        <v>17084</v>
      </c>
      <c r="R15" s="31">
        <v>18908</v>
      </c>
      <c r="S15" s="29">
        <v>18689</v>
      </c>
      <c r="T15" s="17">
        <v>1.01</v>
      </c>
      <c r="U15" s="17">
        <v>1.1299999999999999</v>
      </c>
      <c r="V15" s="17">
        <v>1.08</v>
      </c>
      <c r="W15" s="17">
        <v>1.18</v>
      </c>
      <c r="X15" s="17">
        <v>1.3</v>
      </c>
      <c r="Y15" s="16">
        <v>1.26</v>
      </c>
    </row>
    <row r="16" spans="1:25" ht="13.5" customHeight="1" x14ac:dyDescent="0.45">
      <c r="A16" s="6" t="s">
        <v>165</v>
      </c>
      <c r="B16" s="31">
        <v>179</v>
      </c>
      <c r="C16" s="31">
        <v>223</v>
      </c>
      <c r="D16" s="31">
        <v>304</v>
      </c>
      <c r="E16" s="31">
        <v>314</v>
      </c>
      <c r="F16" s="31">
        <v>297</v>
      </c>
      <c r="G16" s="29">
        <v>290</v>
      </c>
      <c r="H16" s="17">
        <v>0.55000000000000004</v>
      </c>
      <c r="I16" s="17">
        <v>0.64</v>
      </c>
      <c r="J16" s="17">
        <v>0.84</v>
      </c>
      <c r="K16" s="17">
        <v>0.85</v>
      </c>
      <c r="L16" s="17">
        <v>0.8</v>
      </c>
      <c r="M16" s="16">
        <v>0.69</v>
      </c>
      <c r="N16" s="31">
        <v>1783</v>
      </c>
      <c r="O16" s="31">
        <v>1950</v>
      </c>
      <c r="P16" s="31">
        <v>2597</v>
      </c>
      <c r="Q16" s="31">
        <v>2744</v>
      </c>
      <c r="R16" s="31">
        <v>2596</v>
      </c>
      <c r="S16" s="29">
        <v>2612</v>
      </c>
      <c r="T16" s="17">
        <v>0.48</v>
      </c>
      <c r="U16" s="17">
        <v>0.52</v>
      </c>
      <c r="V16" s="17">
        <v>0.68</v>
      </c>
      <c r="W16" s="17">
        <v>0.7</v>
      </c>
      <c r="X16" s="17">
        <v>0.67</v>
      </c>
      <c r="Y16" s="16">
        <v>0.66</v>
      </c>
    </row>
    <row r="17" spans="1:38" ht="13.5" customHeight="1" x14ac:dyDescent="0.45">
      <c r="A17" s="6" t="s">
        <v>166</v>
      </c>
      <c r="B17" s="31">
        <v>1162</v>
      </c>
      <c r="C17" s="31">
        <v>1346</v>
      </c>
      <c r="D17" s="31">
        <v>1477</v>
      </c>
      <c r="E17" s="31">
        <v>1687</v>
      </c>
      <c r="F17" s="31">
        <v>1834</v>
      </c>
      <c r="G17" s="29">
        <v>3089</v>
      </c>
      <c r="H17" s="17">
        <v>1.1000000000000001</v>
      </c>
      <c r="I17" s="17">
        <v>1.17</v>
      </c>
      <c r="J17" s="17">
        <v>1.19</v>
      </c>
      <c r="K17" s="17">
        <v>1.27</v>
      </c>
      <c r="L17" s="17">
        <v>1.35</v>
      </c>
      <c r="M17" s="16">
        <v>1.96</v>
      </c>
      <c r="N17" s="31">
        <v>10701</v>
      </c>
      <c r="O17" s="31">
        <v>12294</v>
      </c>
      <c r="P17" s="31">
        <v>13421</v>
      </c>
      <c r="Q17" s="31">
        <v>14612</v>
      </c>
      <c r="R17" s="31">
        <v>15257</v>
      </c>
      <c r="S17" s="29">
        <v>19369</v>
      </c>
      <c r="T17" s="17">
        <v>0.72</v>
      </c>
      <c r="U17" s="17">
        <v>0.8</v>
      </c>
      <c r="V17" s="17">
        <v>0.85</v>
      </c>
      <c r="W17" s="17">
        <v>0.9</v>
      </c>
      <c r="X17" s="17">
        <v>0.94</v>
      </c>
      <c r="Y17" s="16">
        <v>1.18</v>
      </c>
    </row>
    <row r="18" spans="1:38" ht="13.5" customHeight="1" x14ac:dyDescent="0.45">
      <c r="A18" s="6" t="s">
        <v>167</v>
      </c>
      <c r="B18" s="31">
        <v>228</v>
      </c>
      <c r="C18" s="31">
        <v>212</v>
      </c>
      <c r="D18" s="31">
        <v>253</v>
      </c>
      <c r="E18" s="31">
        <v>260</v>
      </c>
      <c r="F18" s="31">
        <v>284</v>
      </c>
      <c r="G18" s="29">
        <v>274</v>
      </c>
      <c r="H18" s="17">
        <v>0.41</v>
      </c>
      <c r="I18" s="17">
        <v>0.37</v>
      </c>
      <c r="J18" s="17">
        <v>0.41</v>
      </c>
      <c r="K18" s="17">
        <v>0.4</v>
      </c>
      <c r="L18" s="17">
        <v>0.42</v>
      </c>
      <c r="M18" s="16">
        <v>0.35</v>
      </c>
      <c r="N18" s="31">
        <v>2671</v>
      </c>
      <c r="O18" s="31">
        <v>2378</v>
      </c>
      <c r="P18" s="31">
        <v>2549</v>
      </c>
      <c r="Q18" s="31">
        <v>2748</v>
      </c>
      <c r="R18" s="31">
        <v>2768</v>
      </c>
      <c r="S18" s="29">
        <v>2582</v>
      </c>
      <c r="T18" s="17">
        <v>0.35</v>
      </c>
      <c r="U18" s="17">
        <v>0.31</v>
      </c>
      <c r="V18" s="17">
        <v>0.32</v>
      </c>
      <c r="W18" s="17">
        <v>0.34</v>
      </c>
      <c r="X18" s="17">
        <v>0.35</v>
      </c>
      <c r="Y18" s="16">
        <v>0.32</v>
      </c>
    </row>
    <row r="19" spans="1:38" ht="13.5" customHeight="1" x14ac:dyDescent="0.45">
      <c r="A19" s="6" t="s">
        <v>168</v>
      </c>
      <c r="B19" s="31">
        <v>607</v>
      </c>
      <c r="C19" s="31">
        <v>671</v>
      </c>
      <c r="D19" s="31">
        <v>774</v>
      </c>
      <c r="E19" s="31">
        <v>783</v>
      </c>
      <c r="F19" s="31">
        <v>843</v>
      </c>
      <c r="G19" s="29">
        <v>888</v>
      </c>
      <c r="H19" s="17">
        <v>0.75</v>
      </c>
      <c r="I19" s="17">
        <v>0.79</v>
      </c>
      <c r="J19" s="17">
        <v>0.83</v>
      </c>
      <c r="K19" s="17">
        <v>0.78</v>
      </c>
      <c r="L19" s="17">
        <v>0.8</v>
      </c>
      <c r="M19" s="16">
        <v>0.73</v>
      </c>
      <c r="N19" s="31">
        <v>5205</v>
      </c>
      <c r="O19" s="31">
        <v>5373</v>
      </c>
      <c r="P19" s="31">
        <v>5905</v>
      </c>
      <c r="Q19" s="31">
        <v>6251</v>
      </c>
      <c r="R19" s="31">
        <v>6631</v>
      </c>
      <c r="S19" s="29">
        <v>7192</v>
      </c>
      <c r="T19" s="17">
        <v>0.59</v>
      </c>
      <c r="U19" s="17">
        <v>0.57999999999999996</v>
      </c>
      <c r="V19" s="17">
        <v>0.61</v>
      </c>
      <c r="W19" s="17">
        <v>0.62</v>
      </c>
      <c r="X19" s="17">
        <v>0.64</v>
      </c>
      <c r="Y19" s="16">
        <v>0.68</v>
      </c>
    </row>
    <row r="20" spans="1:38" ht="13.5" customHeight="1" x14ac:dyDescent="0.45">
      <c r="A20" s="6" t="s">
        <v>169</v>
      </c>
      <c r="B20" s="31">
        <v>550</v>
      </c>
      <c r="C20" s="31">
        <v>569</v>
      </c>
      <c r="D20" s="31">
        <v>682</v>
      </c>
      <c r="E20" s="31">
        <v>733</v>
      </c>
      <c r="F20" s="31">
        <v>905</v>
      </c>
      <c r="G20" s="29">
        <v>1007</v>
      </c>
      <c r="H20" s="17">
        <v>1.01</v>
      </c>
      <c r="I20" s="17">
        <v>0.97</v>
      </c>
      <c r="J20" s="17">
        <v>1.1000000000000001</v>
      </c>
      <c r="K20" s="17">
        <v>1.1299999999999999</v>
      </c>
      <c r="L20" s="17">
        <v>1.35</v>
      </c>
      <c r="M20" s="16">
        <v>1.31</v>
      </c>
      <c r="N20" s="31">
        <v>5215</v>
      </c>
      <c r="O20" s="31">
        <v>5360</v>
      </c>
      <c r="P20" s="31">
        <v>6269</v>
      </c>
      <c r="Q20" s="31">
        <v>6745</v>
      </c>
      <c r="R20" s="31">
        <v>7387</v>
      </c>
      <c r="S20" s="29">
        <v>7781</v>
      </c>
      <c r="T20" s="17">
        <v>0.67</v>
      </c>
      <c r="U20" s="17">
        <v>0.68</v>
      </c>
      <c r="V20" s="17">
        <v>0.78</v>
      </c>
      <c r="W20" s="17">
        <v>0.84</v>
      </c>
      <c r="X20" s="17">
        <v>0.93</v>
      </c>
      <c r="Y20" s="16">
        <v>0.97</v>
      </c>
    </row>
    <row r="21" spans="1:38" ht="20.100000000000001" customHeight="1" x14ac:dyDescent="0.45">
      <c r="A21" s="7" t="s">
        <v>170</v>
      </c>
      <c r="B21" s="30">
        <v>53566</v>
      </c>
      <c r="C21" s="30">
        <v>60952</v>
      </c>
      <c r="D21" s="30">
        <v>68787</v>
      </c>
      <c r="E21" s="30">
        <v>75830</v>
      </c>
      <c r="F21" s="30">
        <v>75761</v>
      </c>
      <c r="G21" s="30">
        <v>90408</v>
      </c>
      <c r="H21" s="18">
        <v>1.87</v>
      </c>
      <c r="I21" s="18">
        <v>1.97</v>
      </c>
      <c r="J21" s="18">
        <v>2.06</v>
      </c>
      <c r="K21" s="18">
        <v>2.14</v>
      </c>
      <c r="L21" s="18">
        <v>2.06</v>
      </c>
      <c r="M21" s="18">
        <v>2.14</v>
      </c>
      <c r="N21" s="30">
        <v>360375</v>
      </c>
      <c r="O21" s="30">
        <v>404767</v>
      </c>
      <c r="P21" s="30">
        <v>436571</v>
      </c>
      <c r="Q21" s="30">
        <v>475676</v>
      </c>
      <c r="R21" s="30">
        <v>478129</v>
      </c>
      <c r="S21" s="30">
        <v>543452</v>
      </c>
      <c r="T21" s="18">
        <v>1.21</v>
      </c>
      <c r="U21" s="18">
        <v>1.31</v>
      </c>
      <c r="V21" s="18">
        <v>1.36</v>
      </c>
      <c r="W21" s="18">
        <v>1.42</v>
      </c>
      <c r="X21" s="18">
        <v>1.41</v>
      </c>
      <c r="Y21" s="18">
        <v>1.56</v>
      </c>
    </row>
    <row r="22" spans="1:38" ht="4.5" customHeight="1" x14ac:dyDescent="0.45">
      <c r="A22" s="4" t="s">
        <v>1</v>
      </c>
      <c r="B22" s="4" t="s">
        <v>1</v>
      </c>
      <c r="C22" s="4" t="s">
        <v>1</v>
      </c>
      <c r="D22" s="4" t="s">
        <v>1</v>
      </c>
      <c r="E22" s="4" t="s">
        <v>1</v>
      </c>
      <c r="F22" s="4" t="s">
        <v>1</v>
      </c>
      <c r="G22" s="4" t="s">
        <v>1</v>
      </c>
      <c r="H22" s="4" t="s">
        <v>1</v>
      </c>
      <c r="I22" s="4" t="s">
        <v>1</v>
      </c>
      <c r="J22" s="4" t="s">
        <v>1</v>
      </c>
      <c r="K22" s="4" t="s">
        <v>1</v>
      </c>
      <c r="L22" s="4" t="s">
        <v>1</v>
      </c>
      <c r="M22" s="4" t="s">
        <v>1</v>
      </c>
      <c r="N22" s="4" t="s">
        <v>1</v>
      </c>
      <c r="O22" s="4" t="s">
        <v>1</v>
      </c>
      <c r="P22" s="4" t="s">
        <v>1</v>
      </c>
      <c r="Q22" s="4" t="s">
        <v>1</v>
      </c>
      <c r="R22" s="4" t="s">
        <v>1</v>
      </c>
      <c r="S22" s="4" t="s">
        <v>1</v>
      </c>
      <c r="T22" s="4" t="s">
        <v>1</v>
      </c>
      <c r="U22" s="4" t="s">
        <v>1</v>
      </c>
      <c r="V22" s="4" t="s">
        <v>1</v>
      </c>
      <c r="W22" s="4" t="s">
        <v>1</v>
      </c>
      <c r="X22" s="4" t="s">
        <v>1</v>
      </c>
      <c r="Y22" s="4" t="s">
        <v>1</v>
      </c>
    </row>
    <row r="23" spans="1:38" ht="4.5" customHeight="1" x14ac:dyDescent="0.45">
      <c r="A23" s="50" t="s">
        <v>1</v>
      </c>
      <c r="B23" s="50" t="s">
        <v>1</v>
      </c>
      <c r="C23" s="50" t="s">
        <v>1</v>
      </c>
      <c r="D23" s="50" t="s">
        <v>1</v>
      </c>
      <c r="E23" s="50" t="s">
        <v>1</v>
      </c>
      <c r="F23" s="50" t="s">
        <v>1</v>
      </c>
      <c r="G23" s="50" t="s">
        <v>1</v>
      </c>
      <c r="H23" s="50" t="s">
        <v>1</v>
      </c>
      <c r="I23" s="50" t="s">
        <v>1</v>
      </c>
      <c r="J23" s="50" t="s">
        <v>1</v>
      </c>
      <c r="K23" s="50" t="s">
        <v>1</v>
      </c>
      <c r="L23" s="50" t="s">
        <v>1</v>
      </c>
      <c r="M23" s="50" t="s">
        <v>1</v>
      </c>
      <c r="N23" s="50" t="s">
        <v>1</v>
      </c>
      <c r="O23" s="50" t="s">
        <v>1</v>
      </c>
      <c r="P23" s="50" t="s">
        <v>1</v>
      </c>
      <c r="Q23" s="50" t="s">
        <v>1</v>
      </c>
      <c r="R23" s="50" t="s">
        <v>1</v>
      </c>
      <c r="S23" s="50" t="s">
        <v>1</v>
      </c>
      <c r="T23" s="50" t="s">
        <v>1</v>
      </c>
      <c r="U23" s="50" t="s">
        <v>1</v>
      </c>
      <c r="V23" s="50" t="s">
        <v>1</v>
      </c>
      <c r="W23" s="50" t="s">
        <v>1</v>
      </c>
      <c r="X23" s="50" t="s">
        <v>1</v>
      </c>
      <c r="Y23" s="50" t="s">
        <v>1</v>
      </c>
      <c r="Z23" s="50"/>
      <c r="AA23" s="50"/>
      <c r="AB23" s="50"/>
      <c r="AC23" s="50"/>
      <c r="AD23" s="50"/>
      <c r="AE23" s="50"/>
      <c r="AF23" s="50"/>
      <c r="AG23" s="50"/>
      <c r="AH23" s="50"/>
      <c r="AI23" s="50"/>
      <c r="AJ23" s="50"/>
      <c r="AK23" s="50"/>
      <c r="AL23" s="50"/>
    </row>
    <row r="24" spans="1:38" ht="13.5" customHeight="1" x14ac:dyDescent="0.45">
      <c r="A24" s="52" t="s">
        <v>26</v>
      </c>
      <c r="B24" s="52" t="s">
        <v>1</v>
      </c>
      <c r="C24" s="52" t="s">
        <v>1</v>
      </c>
      <c r="D24" s="52" t="s">
        <v>1</v>
      </c>
      <c r="E24" s="52" t="s">
        <v>1</v>
      </c>
      <c r="F24" s="52" t="s">
        <v>1</v>
      </c>
      <c r="G24" s="52" t="s">
        <v>1</v>
      </c>
      <c r="H24" s="52" t="s">
        <v>1</v>
      </c>
      <c r="I24" s="52" t="s">
        <v>1</v>
      </c>
      <c r="J24" s="52" t="s">
        <v>1</v>
      </c>
      <c r="K24" s="52" t="s">
        <v>1</v>
      </c>
      <c r="L24" s="52" t="s">
        <v>1</v>
      </c>
      <c r="M24" s="52" t="s">
        <v>1</v>
      </c>
      <c r="N24" s="52" t="s">
        <v>1</v>
      </c>
      <c r="O24" s="52" t="s">
        <v>1</v>
      </c>
      <c r="P24" s="52" t="s">
        <v>1</v>
      </c>
      <c r="Q24" s="52" t="s">
        <v>1</v>
      </c>
      <c r="R24" s="52" t="s">
        <v>1</v>
      </c>
      <c r="S24" s="52" t="s">
        <v>1</v>
      </c>
      <c r="T24" s="52" t="s">
        <v>1</v>
      </c>
      <c r="U24" s="52" t="s">
        <v>1</v>
      </c>
      <c r="V24" s="52" t="s">
        <v>1</v>
      </c>
      <c r="W24" s="52" t="s">
        <v>1</v>
      </c>
      <c r="X24" s="52" t="s">
        <v>1</v>
      </c>
      <c r="Y24" s="52" t="s">
        <v>1</v>
      </c>
      <c r="Z24" s="50"/>
      <c r="AA24" s="50"/>
      <c r="AB24" s="50"/>
      <c r="AC24" s="50"/>
      <c r="AD24" s="50"/>
      <c r="AE24" s="50"/>
      <c r="AF24" s="50"/>
      <c r="AG24" s="50"/>
      <c r="AH24" s="50"/>
      <c r="AI24" s="50"/>
      <c r="AJ24" s="50"/>
      <c r="AK24" s="50"/>
      <c r="AL24" s="50"/>
    </row>
    <row r="25" spans="1:38" ht="13.5" customHeight="1" x14ac:dyDescent="0.45">
      <c r="A25" s="52" t="s">
        <v>54</v>
      </c>
      <c r="B25" s="52" t="s">
        <v>1</v>
      </c>
      <c r="C25" s="52" t="s">
        <v>1</v>
      </c>
      <c r="D25" s="52" t="s">
        <v>1</v>
      </c>
      <c r="E25" s="52" t="s">
        <v>1</v>
      </c>
      <c r="F25" s="52" t="s">
        <v>1</v>
      </c>
      <c r="G25" s="52" t="s">
        <v>1</v>
      </c>
      <c r="H25" s="52" t="s">
        <v>1</v>
      </c>
      <c r="I25" s="52" t="s">
        <v>1</v>
      </c>
      <c r="J25" s="52" t="s">
        <v>1</v>
      </c>
      <c r="K25" s="52" t="s">
        <v>1</v>
      </c>
      <c r="L25" s="52" t="s">
        <v>1</v>
      </c>
      <c r="M25" s="52" t="s">
        <v>1</v>
      </c>
      <c r="N25" s="52" t="s">
        <v>1</v>
      </c>
      <c r="O25" s="52" t="s">
        <v>1</v>
      </c>
      <c r="P25" s="52" t="s">
        <v>1</v>
      </c>
      <c r="Q25" s="52" t="s">
        <v>1</v>
      </c>
      <c r="R25" s="52" t="s">
        <v>1</v>
      </c>
      <c r="S25" s="52" t="s">
        <v>1</v>
      </c>
      <c r="T25" s="52" t="s">
        <v>1</v>
      </c>
      <c r="U25" s="52" t="s">
        <v>1</v>
      </c>
      <c r="V25" s="52" t="s">
        <v>1</v>
      </c>
      <c r="W25" s="52" t="s">
        <v>1</v>
      </c>
      <c r="X25" s="52" t="s">
        <v>1</v>
      </c>
      <c r="Y25" s="52" t="s">
        <v>1</v>
      </c>
      <c r="Z25" s="50"/>
      <c r="AA25" s="50"/>
      <c r="AB25" s="50"/>
      <c r="AC25" s="50"/>
      <c r="AD25" s="50"/>
      <c r="AE25" s="50"/>
      <c r="AF25" s="50"/>
      <c r="AG25" s="50"/>
      <c r="AH25" s="50"/>
      <c r="AI25" s="50"/>
      <c r="AJ25" s="50"/>
      <c r="AK25" s="50"/>
      <c r="AL25" s="50"/>
    </row>
    <row r="26" spans="1:38" ht="13.5" customHeight="1" x14ac:dyDescent="0.45">
      <c r="A26" s="52" t="s">
        <v>171</v>
      </c>
      <c r="B26" s="52" t="s">
        <v>1</v>
      </c>
      <c r="C26" s="52" t="s">
        <v>1</v>
      </c>
      <c r="D26" s="52" t="s">
        <v>1</v>
      </c>
      <c r="E26" s="52" t="s">
        <v>1</v>
      </c>
      <c r="F26" s="52" t="s">
        <v>1</v>
      </c>
      <c r="G26" s="52" t="s">
        <v>1</v>
      </c>
      <c r="H26" s="52" t="s">
        <v>1</v>
      </c>
      <c r="I26" s="52" t="s">
        <v>1</v>
      </c>
      <c r="J26" s="52" t="s">
        <v>1</v>
      </c>
      <c r="K26" s="52" t="s">
        <v>1</v>
      </c>
      <c r="L26" s="52" t="s">
        <v>1</v>
      </c>
      <c r="M26" s="52" t="s">
        <v>1</v>
      </c>
      <c r="N26" s="52" t="s">
        <v>1</v>
      </c>
      <c r="O26" s="52" t="s">
        <v>1</v>
      </c>
      <c r="P26" s="52" t="s">
        <v>1</v>
      </c>
      <c r="Q26" s="52" t="s">
        <v>1</v>
      </c>
      <c r="R26" s="52" t="s">
        <v>1</v>
      </c>
      <c r="S26" s="52" t="s">
        <v>1</v>
      </c>
      <c r="T26" s="52" t="s">
        <v>1</v>
      </c>
      <c r="U26" s="52" t="s">
        <v>1</v>
      </c>
      <c r="V26" s="52" t="s">
        <v>1</v>
      </c>
      <c r="W26" s="52" t="s">
        <v>1</v>
      </c>
      <c r="X26" s="52" t="s">
        <v>1</v>
      </c>
      <c r="Y26" s="52" t="s">
        <v>1</v>
      </c>
      <c r="Z26" s="50"/>
      <c r="AA26" s="50"/>
      <c r="AB26" s="50"/>
      <c r="AC26" s="50"/>
      <c r="AD26" s="50"/>
      <c r="AE26" s="50"/>
      <c r="AF26" s="50"/>
      <c r="AG26" s="50"/>
      <c r="AH26" s="50"/>
      <c r="AI26" s="50"/>
      <c r="AJ26" s="50"/>
      <c r="AK26" s="50"/>
      <c r="AL26" s="50"/>
    </row>
    <row r="27" spans="1:38" ht="13.5" customHeight="1" x14ac:dyDescent="0.45">
      <c r="A27" s="52" t="s">
        <v>172</v>
      </c>
      <c r="B27" s="52" t="s">
        <v>1</v>
      </c>
      <c r="C27" s="52" t="s">
        <v>1</v>
      </c>
      <c r="D27" s="52" t="s">
        <v>1</v>
      </c>
      <c r="E27" s="52" t="s">
        <v>1</v>
      </c>
      <c r="F27" s="52" t="s">
        <v>1</v>
      </c>
      <c r="G27" s="52" t="s">
        <v>1</v>
      </c>
      <c r="H27" s="52" t="s">
        <v>1</v>
      </c>
      <c r="I27" s="52" t="s">
        <v>1</v>
      </c>
      <c r="J27" s="52" t="s">
        <v>1</v>
      </c>
      <c r="K27" s="52" t="s">
        <v>1</v>
      </c>
      <c r="L27" s="52" t="s">
        <v>1</v>
      </c>
      <c r="M27" s="52" t="s">
        <v>1</v>
      </c>
      <c r="N27" s="52" t="s">
        <v>1</v>
      </c>
      <c r="O27" s="52" t="s">
        <v>1</v>
      </c>
      <c r="P27" s="52" t="s">
        <v>1</v>
      </c>
      <c r="Q27" s="52" t="s">
        <v>1</v>
      </c>
      <c r="R27" s="52" t="s">
        <v>1</v>
      </c>
      <c r="S27" s="52" t="s">
        <v>1</v>
      </c>
      <c r="T27" s="52" t="s">
        <v>1</v>
      </c>
      <c r="U27" s="52" t="s">
        <v>1</v>
      </c>
      <c r="V27" s="52" t="s">
        <v>1</v>
      </c>
      <c r="W27" s="52" t="s">
        <v>1</v>
      </c>
      <c r="X27" s="52" t="s">
        <v>1</v>
      </c>
      <c r="Y27" s="52" t="s">
        <v>1</v>
      </c>
      <c r="Z27" s="50"/>
      <c r="AA27" s="50"/>
      <c r="AB27" s="50"/>
      <c r="AC27" s="50"/>
      <c r="AD27" s="50"/>
      <c r="AE27" s="50"/>
      <c r="AF27" s="50"/>
      <c r="AG27" s="50"/>
      <c r="AH27" s="50"/>
      <c r="AI27" s="50"/>
      <c r="AJ27" s="50"/>
      <c r="AK27" s="50"/>
      <c r="AL27" s="50"/>
    </row>
    <row r="28" spans="1:38" ht="13.5" customHeight="1" x14ac:dyDescent="0.45">
      <c r="A28" s="52" t="s">
        <v>173</v>
      </c>
      <c r="B28" s="52" t="s">
        <v>1</v>
      </c>
      <c r="C28" s="52" t="s">
        <v>1</v>
      </c>
      <c r="D28" s="52" t="s">
        <v>1</v>
      </c>
      <c r="E28" s="52" t="s">
        <v>1</v>
      </c>
      <c r="F28" s="52" t="s">
        <v>1</v>
      </c>
      <c r="G28" s="52" t="s">
        <v>1</v>
      </c>
      <c r="H28" s="52" t="s">
        <v>1</v>
      </c>
      <c r="I28" s="52" t="s">
        <v>1</v>
      </c>
      <c r="J28" s="52" t="s">
        <v>1</v>
      </c>
      <c r="K28" s="52" t="s">
        <v>1</v>
      </c>
      <c r="L28" s="52" t="s">
        <v>1</v>
      </c>
      <c r="M28" s="52" t="s">
        <v>1</v>
      </c>
      <c r="N28" s="52" t="s">
        <v>1</v>
      </c>
      <c r="O28" s="52" t="s">
        <v>1</v>
      </c>
      <c r="P28" s="52" t="s">
        <v>1</v>
      </c>
      <c r="Q28" s="52" t="s">
        <v>1</v>
      </c>
      <c r="R28" s="52" t="s">
        <v>1</v>
      </c>
      <c r="S28" s="52" t="s">
        <v>1</v>
      </c>
      <c r="T28" s="52" t="s">
        <v>1</v>
      </c>
      <c r="U28" s="52" t="s">
        <v>1</v>
      </c>
      <c r="V28" s="52" t="s">
        <v>1</v>
      </c>
      <c r="W28" s="52" t="s">
        <v>1</v>
      </c>
      <c r="X28" s="52" t="s">
        <v>1</v>
      </c>
      <c r="Y28" s="52" t="s">
        <v>1</v>
      </c>
      <c r="Z28" s="50"/>
      <c r="AA28" s="50"/>
      <c r="AB28" s="50"/>
      <c r="AC28" s="50"/>
      <c r="AD28" s="50"/>
      <c r="AE28" s="50"/>
      <c r="AF28" s="50"/>
      <c r="AG28" s="50"/>
      <c r="AH28" s="50"/>
      <c r="AI28" s="50"/>
      <c r="AJ28" s="50"/>
      <c r="AK28" s="50"/>
      <c r="AL28" s="50"/>
    </row>
    <row r="29" spans="1:38" ht="13.5" customHeight="1" x14ac:dyDescent="0.45">
      <c r="A29" s="52" t="s">
        <v>174</v>
      </c>
      <c r="B29" s="52" t="s">
        <v>1</v>
      </c>
      <c r="C29" s="52" t="s">
        <v>1</v>
      </c>
      <c r="D29" s="52" t="s">
        <v>1</v>
      </c>
      <c r="E29" s="52" t="s">
        <v>1</v>
      </c>
      <c r="F29" s="52" t="s">
        <v>1</v>
      </c>
      <c r="G29" s="52" t="s">
        <v>1</v>
      </c>
      <c r="H29" s="52" t="s">
        <v>1</v>
      </c>
      <c r="I29" s="52" t="s">
        <v>1</v>
      </c>
      <c r="J29" s="52" t="s">
        <v>1</v>
      </c>
      <c r="K29" s="52" t="s">
        <v>1</v>
      </c>
      <c r="L29" s="52" t="s">
        <v>1</v>
      </c>
      <c r="M29" s="52" t="s">
        <v>1</v>
      </c>
      <c r="N29" s="52" t="s">
        <v>1</v>
      </c>
      <c r="O29" s="52" t="s">
        <v>1</v>
      </c>
      <c r="P29" s="52" t="s">
        <v>1</v>
      </c>
      <c r="Q29" s="52" t="s">
        <v>1</v>
      </c>
      <c r="R29" s="52" t="s">
        <v>1</v>
      </c>
      <c r="S29" s="52" t="s">
        <v>1</v>
      </c>
      <c r="T29" s="52" t="s">
        <v>1</v>
      </c>
      <c r="U29" s="52" t="s">
        <v>1</v>
      </c>
      <c r="V29" s="52" t="s">
        <v>1</v>
      </c>
      <c r="W29" s="52" t="s">
        <v>1</v>
      </c>
      <c r="X29" s="52" t="s">
        <v>1</v>
      </c>
      <c r="Y29" s="52" t="s">
        <v>1</v>
      </c>
      <c r="Z29" s="50"/>
      <c r="AA29" s="50"/>
      <c r="AB29" s="50"/>
      <c r="AC29" s="50"/>
      <c r="AD29" s="50"/>
      <c r="AE29" s="50"/>
      <c r="AF29" s="50"/>
      <c r="AG29" s="50"/>
      <c r="AH29" s="50"/>
      <c r="AI29" s="50"/>
      <c r="AJ29" s="50"/>
      <c r="AK29" s="50"/>
      <c r="AL29" s="50"/>
    </row>
    <row r="31" spans="1:38" x14ac:dyDescent="0.45">
      <c r="J31" s="19"/>
    </row>
  </sheetData>
  <mergeCells count="15">
    <mergeCell ref="A28:AL28"/>
    <mergeCell ref="A29:AL29"/>
    <mergeCell ref="A23:AL23"/>
    <mergeCell ref="A24:AL24"/>
    <mergeCell ref="A25:AL25"/>
    <mergeCell ref="A26:AL26"/>
    <mergeCell ref="A27:AL27"/>
    <mergeCell ref="A1:Y1"/>
    <mergeCell ref="A2:A4"/>
    <mergeCell ref="B2:M2"/>
    <mergeCell ref="N2:Y2"/>
    <mergeCell ref="B3:G3"/>
    <mergeCell ref="H3:M3"/>
    <mergeCell ref="N3:S3"/>
    <mergeCell ref="T3:Y3"/>
  </mergeCells>
  <pageMargins left="0.7" right="0.7" top="0.75" bottom="0.75" header="0.3" footer="0.3"/>
  <pageSetup paperSize="9"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1:Z60"/>
  <sheetViews>
    <sheetView showGridLines="0" workbookViewId="0">
      <pane ySplit="5" topLeftCell="A11" activePane="bottomLeft" state="frozen"/>
      <selection pane="bottomLeft" activeCell="C28" sqref="C28"/>
    </sheetView>
  </sheetViews>
  <sheetFormatPr baseColWidth="10" defaultColWidth="11.3984375" defaultRowHeight="14.25" outlineLevelRow="1" outlineLevelCol="1" x14ac:dyDescent="0.45"/>
  <cols>
    <col min="1" max="1" width="10.73046875" customWidth="1"/>
    <col min="2" max="2" width="55.73046875" customWidth="1"/>
    <col min="3" max="4" width="14.73046875" customWidth="1"/>
    <col min="5" max="5" width="7.73046875" customWidth="1"/>
    <col min="6" max="6" width="14.73046875" customWidth="1" outlineLevel="1"/>
    <col min="7" max="7" width="7.73046875" customWidth="1" outlineLevel="1"/>
    <col min="8" max="8" width="14.73046875" customWidth="1" outlineLevel="1"/>
    <col min="9" max="9" width="7.73046875" customWidth="1" outlineLevel="1"/>
    <col min="10" max="10" width="14.73046875" customWidth="1" outlineLevel="1"/>
    <col min="11" max="11" width="7.73046875" customWidth="1" outlineLevel="1"/>
    <col min="12" max="12" width="14.73046875" customWidth="1"/>
    <col min="13" max="13" width="7.73046875" customWidth="1"/>
  </cols>
  <sheetData>
    <row r="1" spans="1:13" ht="20.100000000000001" customHeight="1" x14ac:dyDescent="0.45">
      <c r="A1" s="49" t="s">
        <v>175</v>
      </c>
      <c r="B1" s="49" t="s">
        <v>1</v>
      </c>
      <c r="C1" s="49" t="s">
        <v>1</v>
      </c>
      <c r="D1" s="49" t="s">
        <v>1</v>
      </c>
      <c r="E1" s="49" t="s">
        <v>1</v>
      </c>
      <c r="F1" s="49" t="s">
        <v>1</v>
      </c>
      <c r="G1" s="49" t="s">
        <v>1</v>
      </c>
      <c r="H1" s="49" t="s">
        <v>1</v>
      </c>
      <c r="I1" s="49" t="s">
        <v>1</v>
      </c>
      <c r="J1" s="49" t="s">
        <v>1</v>
      </c>
      <c r="K1" s="49" t="s">
        <v>1</v>
      </c>
      <c r="L1" s="49" t="s">
        <v>1</v>
      </c>
      <c r="M1" s="49" t="s">
        <v>1</v>
      </c>
    </row>
    <row r="2" spans="1:13" ht="20.100000000000001" customHeight="1" x14ac:dyDescent="0.45">
      <c r="A2" s="55" t="s">
        <v>176</v>
      </c>
      <c r="B2" s="55" t="s">
        <v>1</v>
      </c>
      <c r="C2" s="51" t="s">
        <v>33</v>
      </c>
      <c r="D2" s="51" t="s">
        <v>1</v>
      </c>
      <c r="E2" s="51" t="s">
        <v>1</v>
      </c>
      <c r="F2" s="51" t="s">
        <v>1</v>
      </c>
      <c r="G2" s="51" t="s">
        <v>1</v>
      </c>
      <c r="H2" s="51" t="s">
        <v>1</v>
      </c>
      <c r="I2" s="51" t="s">
        <v>1</v>
      </c>
      <c r="J2" s="51" t="s">
        <v>1</v>
      </c>
      <c r="K2" s="51" t="s">
        <v>1</v>
      </c>
      <c r="L2" s="51" t="s">
        <v>1</v>
      </c>
      <c r="M2" s="51" t="s">
        <v>1</v>
      </c>
    </row>
    <row r="3" spans="1:13" ht="20.100000000000001" customHeight="1" x14ac:dyDescent="0.45">
      <c r="A3" s="55" t="s">
        <v>177</v>
      </c>
      <c r="B3" s="55" t="s">
        <v>1</v>
      </c>
      <c r="C3" s="51" t="s">
        <v>10</v>
      </c>
      <c r="D3" s="51" t="s">
        <v>178</v>
      </c>
      <c r="E3" s="51" t="s">
        <v>1</v>
      </c>
      <c r="F3" s="51" t="s">
        <v>179</v>
      </c>
      <c r="G3" s="51" t="s">
        <v>1</v>
      </c>
      <c r="H3" s="51" t="s">
        <v>1</v>
      </c>
      <c r="I3" s="51" t="s">
        <v>1</v>
      </c>
      <c r="J3" s="51" t="s">
        <v>1</v>
      </c>
      <c r="K3" s="51" t="s">
        <v>1</v>
      </c>
      <c r="L3" s="51" t="s">
        <v>180</v>
      </c>
      <c r="M3" s="51" t="s">
        <v>1</v>
      </c>
    </row>
    <row r="4" spans="1:13" ht="20.100000000000001" customHeight="1" x14ac:dyDescent="0.45">
      <c r="A4" s="55" t="s">
        <v>181</v>
      </c>
      <c r="B4" s="55" t="s">
        <v>1</v>
      </c>
      <c r="C4" s="51" t="s">
        <v>1</v>
      </c>
      <c r="D4" s="51" t="s">
        <v>1</v>
      </c>
      <c r="E4" s="51" t="s">
        <v>1</v>
      </c>
      <c r="F4" s="53" t="s">
        <v>182</v>
      </c>
      <c r="G4" s="53" t="s">
        <v>1</v>
      </c>
      <c r="H4" s="53" t="s">
        <v>183</v>
      </c>
      <c r="I4" s="53" t="s">
        <v>1</v>
      </c>
      <c r="J4" s="53" t="s">
        <v>184</v>
      </c>
      <c r="K4" s="53" t="s">
        <v>1</v>
      </c>
      <c r="L4" s="51" t="s">
        <v>1</v>
      </c>
      <c r="M4" s="51" t="s">
        <v>1</v>
      </c>
    </row>
    <row r="5" spans="1:13" ht="20.100000000000001" customHeight="1" x14ac:dyDescent="0.45">
      <c r="A5" s="55" t="s">
        <v>1</v>
      </c>
      <c r="B5" s="55" t="s">
        <v>1</v>
      </c>
      <c r="C5" s="5" t="s">
        <v>185</v>
      </c>
      <c r="D5" s="5" t="s">
        <v>185</v>
      </c>
      <c r="E5" s="5" t="s">
        <v>35</v>
      </c>
      <c r="F5" s="5" t="s">
        <v>185</v>
      </c>
      <c r="G5" s="5" t="s">
        <v>35</v>
      </c>
      <c r="H5" s="5" t="s">
        <v>185</v>
      </c>
      <c r="I5" s="5" t="s">
        <v>35</v>
      </c>
      <c r="J5" s="5" t="s">
        <v>185</v>
      </c>
      <c r="K5" s="5" t="s">
        <v>35</v>
      </c>
      <c r="L5" s="5" t="s">
        <v>185</v>
      </c>
      <c r="M5" s="5" t="s">
        <v>35</v>
      </c>
    </row>
    <row r="6" spans="1:13" ht="20.100000000000001" customHeight="1" x14ac:dyDescent="0.45">
      <c r="A6" s="54" t="s">
        <v>73</v>
      </c>
      <c r="B6" s="54" t="s">
        <v>1</v>
      </c>
      <c r="C6" s="50" t="s">
        <v>1</v>
      </c>
      <c r="D6" s="50" t="s">
        <v>1</v>
      </c>
      <c r="E6" s="50" t="s">
        <v>1</v>
      </c>
      <c r="F6" s="50" t="s">
        <v>1</v>
      </c>
      <c r="G6" s="50" t="s">
        <v>1</v>
      </c>
      <c r="H6" s="50" t="s">
        <v>1</v>
      </c>
      <c r="I6" s="50" t="s">
        <v>1</v>
      </c>
      <c r="J6" s="50" t="s">
        <v>1</v>
      </c>
      <c r="K6" s="50" t="s">
        <v>1</v>
      </c>
      <c r="L6" s="50" t="s">
        <v>1</v>
      </c>
      <c r="M6" s="50" t="s">
        <v>1</v>
      </c>
    </row>
    <row r="7" spans="1:13" ht="13.5" customHeight="1" outlineLevel="1" x14ac:dyDescent="0.45">
      <c r="A7" s="45" t="s">
        <v>74</v>
      </c>
      <c r="B7" s="6" t="s">
        <v>75</v>
      </c>
      <c r="C7" s="31">
        <v>279170</v>
      </c>
      <c r="D7" s="29">
        <v>190811</v>
      </c>
      <c r="E7" s="32">
        <v>68.3</v>
      </c>
      <c r="F7" s="29">
        <v>178536</v>
      </c>
      <c r="G7" s="32">
        <v>93.6</v>
      </c>
      <c r="H7" s="29">
        <v>11998</v>
      </c>
      <c r="I7" s="32">
        <v>6.3</v>
      </c>
      <c r="J7" s="29">
        <v>276</v>
      </c>
      <c r="K7" s="32">
        <v>0.1</v>
      </c>
      <c r="L7" s="29">
        <v>88359</v>
      </c>
      <c r="M7" s="32">
        <v>31.7</v>
      </c>
    </row>
    <row r="8" spans="1:13" ht="13.5" customHeight="1" outlineLevel="1" x14ac:dyDescent="0.45">
      <c r="A8" s="45" t="s">
        <v>76</v>
      </c>
      <c r="B8" s="6" t="s">
        <v>77</v>
      </c>
      <c r="C8" s="31">
        <v>22124</v>
      </c>
      <c r="D8" s="29">
        <v>22029</v>
      </c>
      <c r="E8" s="32">
        <v>99.6</v>
      </c>
      <c r="F8" s="29">
        <v>20077</v>
      </c>
      <c r="G8" s="32">
        <v>91.1</v>
      </c>
      <c r="H8" s="29">
        <v>1925</v>
      </c>
      <c r="I8" s="32">
        <v>8.6999999999999993</v>
      </c>
      <c r="J8" s="29">
        <v>27</v>
      </c>
      <c r="K8" s="32">
        <v>0.1</v>
      </c>
      <c r="L8" s="29">
        <v>96</v>
      </c>
      <c r="M8" s="32">
        <v>0.4</v>
      </c>
    </row>
    <row r="9" spans="1:13" ht="13.5" customHeight="1" outlineLevel="1" x14ac:dyDescent="0.45">
      <c r="A9" s="45" t="s">
        <v>80</v>
      </c>
      <c r="B9" s="6" t="s">
        <v>81</v>
      </c>
      <c r="C9" s="31">
        <v>71842393</v>
      </c>
      <c r="D9" s="29">
        <v>66157684</v>
      </c>
      <c r="E9" s="32">
        <v>92.1</v>
      </c>
      <c r="F9" s="29">
        <v>63994620</v>
      </c>
      <c r="G9" s="32">
        <v>96.7</v>
      </c>
      <c r="H9" s="29">
        <v>2061090</v>
      </c>
      <c r="I9" s="32">
        <v>3.1</v>
      </c>
      <c r="J9" s="29">
        <v>101973</v>
      </c>
      <c r="K9" s="32">
        <v>0.2</v>
      </c>
      <c r="L9" s="29">
        <v>5684709</v>
      </c>
      <c r="M9" s="32">
        <v>7.9</v>
      </c>
    </row>
    <row r="10" spans="1:13" ht="13.5" customHeight="1" outlineLevel="1" x14ac:dyDescent="0.45">
      <c r="A10" s="45" t="s">
        <v>82</v>
      </c>
      <c r="B10" s="6" t="s">
        <v>83</v>
      </c>
      <c r="C10" s="31">
        <v>411198</v>
      </c>
      <c r="D10" s="29">
        <v>338540</v>
      </c>
      <c r="E10" s="32">
        <v>82.3</v>
      </c>
      <c r="F10" s="29">
        <v>324777</v>
      </c>
      <c r="G10" s="32">
        <v>95.9</v>
      </c>
      <c r="H10" s="29">
        <v>10557</v>
      </c>
      <c r="I10" s="32">
        <v>3.1</v>
      </c>
      <c r="J10" s="29">
        <v>3206</v>
      </c>
      <c r="K10" s="32">
        <v>0.9</v>
      </c>
      <c r="L10" s="29">
        <v>72658</v>
      </c>
      <c r="M10" s="32">
        <v>17.7</v>
      </c>
    </row>
    <row r="11" spans="1:13" ht="13.5" customHeight="1" outlineLevel="1" x14ac:dyDescent="0.45">
      <c r="A11" s="45" t="s">
        <v>86</v>
      </c>
      <c r="B11" s="6" t="s">
        <v>87</v>
      </c>
      <c r="C11" s="31">
        <v>172181</v>
      </c>
      <c r="D11" s="29">
        <v>170865</v>
      </c>
      <c r="E11" s="32">
        <v>99.2</v>
      </c>
      <c r="F11" s="29">
        <v>151310</v>
      </c>
      <c r="G11" s="32">
        <v>88.6</v>
      </c>
      <c r="H11" s="29">
        <v>19488</v>
      </c>
      <c r="I11" s="32">
        <v>11.4</v>
      </c>
      <c r="J11" s="29">
        <v>68</v>
      </c>
      <c r="K11" s="32">
        <v>0</v>
      </c>
      <c r="L11" s="29">
        <v>1315</v>
      </c>
      <c r="M11" s="32">
        <v>0.8</v>
      </c>
    </row>
    <row r="12" spans="1:13" ht="13.5" customHeight="1" outlineLevel="1" x14ac:dyDescent="0.45">
      <c r="A12" s="45" t="s">
        <v>89</v>
      </c>
      <c r="B12" s="6" t="s">
        <v>90</v>
      </c>
      <c r="C12" s="31">
        <v>208670</v>
      </c>
      <c r="D12" s="29">
        <v>170390</v>
      </c>
      <c r="E12" s="32">
        <v>81.7</v>
      </c>
      <c r="F12" s="29">
        <v>157279</v>
      </c>
      <c r="G12" s="32">
        <v>92.3</v>
      </c>
      <c r="H12" s="29">
        <v>13069</v>
      </c>
      <c r="I12" s="32">
        <v>7.7</v>
      </c>
      <c r="J12" s="29">
        <v>42</v>
      </c>
      <c r="K12" s="32">
        <v>0</v>
      </c>
      <c r="L12" s="29">
        <v>38280</v>
      </c>
      <c r="M12" s="32">
        <v>18.3</v>
      </c>
    </row>
    <row r="13" spans="1:13" ht="13.5" customHeight="1" outlineLevel="1" x14ac:dyDescent="0.45">
      <c r="A13" s="45" t="s">
        <v>93</v>
      </c>
      <c r="B13" s="6" t="s">
        <v>94</v>
      </c>
      <c r="C13" s="31">
        <v>47952</v>
      </c>
      <c r="D13" s="29" t="s">
        <v>88</v>
      </c>
      <c r="E13" s="32"/>
      <c r="F13" s="29" t="s">
        <v>88</v>
      </c>
      <c r="G13" s="32"/>
      <c r="H13" s="29">
        <v>1425</v>
      </c>
      <c r="I13" s="32"/>
      <c r="J13" s="29">
        <v>1</v>
      </c>
      <c r="K13" s="32"/>
      <c r="L13" s="29" t="s">
        <v>88</v>
      </c>
      <c r="M13" s="32"/>
    </row>
    <row r="14" spans="1:13" ht="13.5" customHeight="1" outlineLevel="1" x14ac:dyDescent="0.45">
      <c r="A14" s="45" t="s">
        <v>95</v>
      </c>
      <c r="B14" s="6" t="s">
        <v>96</v>
      </c>
      <c r="C14" s="31">
        <v>4886167</v>
      </c>
      <c r="D14" s="29">
        <v>4594180</v>
      </c>
      <c r="E14" s="32">
        <v>94</v>
      </c>
      <c r="F14" s="29">
        <v>4498942</v>
      </c>
      <c r="G14" s="32">
        <v>97.9</v>
      </c>
      <c r="H14" s="29">
        <v>94771</v>
      </c>
      <c r="I14" s="32">
        <v>2.1</v>
      </c>
      <c r="J14" s="29">
        <v>468</v>
      </c>
      <c r="K14" s="32">
        <v>0</v>
      </c>
      <c r="L14" s="29">
        <v>291987</v>
      </c>
      <c r="M14" s="32">
        <v>6</v>
      </c>
    </row>
    <row r="15" spans="1:13" ht="13.5" customHeight="1" outlineLevel="1" x14ac:dyDescent="0.45">
      <c r="A15" s="45" t="s">
        <v>97</v>
      </c>
      <c r="B15" s="6" t="s">
        <v>98</v>
      </c>
      <c r="C15" s="31">
        <v>6493436</v>
      </c>
      <c r="D15" s="29">
        <v>5422266</v>
      </c>
      <c r="E15" s="32">
        <v>83.5</v>
      </c>
      <c r="F15" s="29">
        <v>5285307</v>
      </c>
      <c r="G15" s="32"/>
      <c r="H15" s="29" t="s">
        <v>88</v>
      </c>
      <c r="I15" s="32"/>
      <c r="J15" s="29" t="s">
        <v>88</v>
      </c>
      <c r="K15" s="32"/>
      <c r="L15" s="29">
        <v>1071170</v>
      </c>
      <c r="M15" s="32">
        <v>16.5</v>
      </c>
    </row>
    <row r="16" spans="1:13" ht="13.5" customHeight="1" outlineLevel="1" x14ac:dyDescent="0.45">
      <c r="A16" s="45" t="s">
        <v>99</v>
      </c>
      <c r="B16" s="6" t="s">
        <v>100</v>
      </c>
      <c r="C16" s="31">
        <v>1238060</v>
      </c>
      <c r="D16" s="29">
        <v>1147386</v>
      </c>
      <c r="E16" s="32">
        <v>92.7</v>
      </c>
      <c r="F16" s="29">
        <v>1070235</v>
      </c>
      <c r="G16" s="32">
        <v>93.3</v>
      </c>
      <c r="H16" s="29">
        <v>75461</v>
      </c>
      <c r="I16" s="32">
        <v>6.6</v>
      </c>
      <c r="J16" s="29">
        <v>1690</v>
      </c>
      <c r="K16" s="32">
        <v>0.1</v>
      </c>
      <c r="L16" s="29">
        <v>90674</v>
      </c>
      <c r="M16" s="32">
        <v>7.3</v>
      </c>
    </row>
    <row r="17" spans="1:13" ht="13.5" customHeight="1" outlineLevel="1" x14ac:dyDescent="0.45">
      <c r="A17" s="45" t="s">
        <v>101</v>
      </c>
      <c r="B17" s="6" t="s">
        <v>102</v>
      </c>
      <c r="C17" s="31">
        <v>389577</v>
      </c>
      <c r="D17" s="29">
        <v>372517</v>
      </c>
      <c r="E17" s="32">
        <v>95.6</v>
      </c>
      <c r="F17" s="29">
        <v>334268</v>
      </c>
      <c r="G17" s="32">
        <v>89.7</v>
      </c>
      <c r="H17" s="29">
        <v>37634</v>
      </c>
      <c r="I17" s="32">
        <v>10.1</v>
      </c>
      <c r="J17" s="29">
        <v>615</v>
      </c>
      <c r="K17" s="32">
        <v>0.2</v>
      </c>
      <c r="L17" s="29">
        <v>17060</v>
      </c>
      <c r="M17" s="32">
        <v>4.4000000000000004</v>
      </c>
    </row>
    <row r="18" spans="1:13" ht="13.5" customHeight="1" outlineLevel="1" x14ac:dyDescent="0.45">
      <c r="A18" s="45" t="s">
        <v>103</v>
      </c>
      <c r="B18" s="6" t="s">
        <v>104</v>
      </c>
      <c r="C18" s="31">
        <v>381621</v>
      </c>
      <c r="D18" s="29">
        <v>376500</v>
      </c>
      <c r="E18" s="32">
        <v>98.7</v>
      </c>
      <c r="F18" s="29">
        <v>318499</v>
      </c>
      <c r="G18" s="32">
        <v>84.6</v>
      </c>
      <c r="H18" s="29">
        <v>24744</v>
      </c>
      <c r="I18" s="32">
        <v>6.6</v>
      </c>
      <c r="J18" s="29">
        <v>33257</v>
      </c>
      <c r="K18" s="32">
        <v>8.8000000000000007</v>
      </c>
      <c r="L18" s="29">
        <v>5121</v>
      </c>
      <c r="M18" s="32">
        <v>1.3</v>
      </c>
    </row>
    <row r="19" spans="1:13" ht="13.5" customHeight="1" outlineLevel="1" x14ac:dyDescent="0.45">
      <c r="A19" s="45" t="s">
        <v>105</v>
      </c>
      <c r="B19" s="6" t="s">
        <v>106</v>
      </c>
      <c r="C19" s="31">
        <v>1119798</v>
      </c>
      <c r="D19" s="29">
        <v>1091140</v>
      </c>
      <c r="E19" s="32">
        <v>97.4</v>
      </c>
      <c r="F19" s="29">
        <v>987957</v>
      </c>
      <c r="G19" s="32">
        <v>90.5</v>
      </c>
      <c r="H19" s="29">
        <v>97890</v>
      </c>
      <c r="I19" s="32">
        <v>9</v>
      </c>
      <c r="J19" s="29">
        <v>5292</v>
      </c>
      <c r="K19" s="32">
        <v>0.5</v>
      </c>
      <c r="L19" s="29">
        <v>28659</v>
      </c>
      <c r="M19" s="32">
        <v>2.6</v>
      </c>
    </row>
    <row r="20" spans="1:13" ht="13.5" customHeight="1" outlineLevel="1" x14ac:dyDescent="0.45">
      <c r="A20" s="45" t="s">
        <v>107</v>
      </c>
      <c r="B20" s="6" t="s">
        <v>108</v>
      </c>
      <c r="C20" s="31">
        <v>9914310</v>
      </c>
      <c r="D20" s="29">
        <v>8565150</v>
      </c>
      <c r="E20" s="32">
        <v>86.4</v>
      </c>
      <c r="F20" s="29">
        <v>8114511</v>
      </c>
      <c r="G20" s="32">
        <v>94.7</v>
      </c>
      <c r="H20" s="29">
        <v>446700</v>
      </c>
      <c r="I20" s="32">
        <v>5.2</v>
      </c>
      <c r="J20" s="29">
        <v>3938</v>
      </c>
      <c r="K20" s="32">
        <v>0</v>
      </c>
      <c r="L20" s="29">
        <v>1349161</v>
      </c>
      <c r="M20" s="32">
        <v>13.6</v>
      </c>
    </row>
    <row r="21" spans="1:13" ht="13.5" customHeight="1" outlineLevel="1" x14ac:dyDescent="0.45">
      <c r="A21" s="45" t="s">
        <v>109</v>
      </c>
      <c r="B21" s="6" t="s">
        <v>110</v>
      </c>
      <c r="C21" s="31">
        <v>4324438</v>
      </c>
      <c r="D21" s="29">
        <v>4179159</v>
      </c>
      <c r="E21" s="32">
        <v>96.6</v>
      </c>
      <c r="F21" s="29">
        <v>4058545</v>
      </c>
      <c r="G21" s="32">
        <v>97.1</v>
      </c>
      <c r="H21" s="29">
        <v>118361</v>
      </c>
      <c r="I21" s="32">
        <v>2.8</v>
      </c>
      <c r="J21" s="29">
        <v>2252</v>
      </c>
      <c r="K21" s="32">
        <v>0.1</v>
      </c>
      <c r="L21" s="29">
        <v>145279</v>
      </c>
      <c r="M21" s="32">
        <v>3.4</v>
      </c>
    </row>
    <row r="22" spans="1:13" ht="13.5" customHeight="1" outlineLevel="1" x14ac:dyDescent="0.45">
      <c r="A22" s="45" t="s">
        <v>111</v>
      </c>
      <c r="B22" s="6" t="s">
        <v>112</v>
      </c>
      <c r="C22" s="31">
        <v>7611141</v>
      </c>
      <c r="D22" s="29">
        <v>7352209</v>
      </c>
      <c r="E22" s="32">
        <v>96.6</v>
      </c>
      <c r="F22" s="29">
        <v>6997097</v>
      </c>
      <c r="G22" s="32">
        <v>95.2</v>
      </c>
      <c r="H22" s="29">
        <v>349322</v>
      </c>
      <c r="I22" s="32">
        <v>4.8</v>
      </c>
      <c r="J22" s="29">
        <v>5791</v>
      </c>
      <c r="K22" s="32">
        <v>0.1</v>
      </c>
      <c r="L22" s="29">
        <v>258932</v>
      </c>
      <c r="M22" s="32">
        <v>3.4</v>
      </c>
    </row>
    <row r="23" spans="1:13" ht="13.5" customHeight="1" outlineLevel="1" x14ac:dyDescent="0.45">
      <c r="A23" s="45" t="s">
        <v>113</v>
      </c>
      <c r="B23" s="6" t="s">
        <v>114</v>
      </c>
      <c r="C23" s="31">
        <v>30345504</v>
      </c>
      <c r="D23" s="29">
        <v>28175876</v>
      </c>
      <c r="E23" s="32">
        <v>92.9</v>
      </c>
      <c r="F23" s="29">
        <v>27805179</v>
      </c>
      <c r="G23" s="32">
        <v>98.7</v>
      </c>
      <c r="H23" s="29">
        <v>331057</v>
      </c>
      <c r="I23" s="32">
        <v>1.2</v>
      </c>
      <c r="J23" s="29">
        <v>39640</v>
      </c>
      <c r="K23" s="32">
        <v>0.1</v>
      </c>
      <c r="L23" s="29">
        <v>2169628</v>
      </c>
      <c r="M23" s="32">
        <v>7.1</v>
      </c>
    </row>
    <row r="24" spans="1:13" ht="13.5" customHeight="1" outlineLevel="1" x14ac:dyDescent="0.45">
      <c r="A24" s="45" t="s">
        <v>115</v>
      </c>
      <c r="B24" s="6" t="s">
        <v>116</v>
      </c>
      <c r="C24" s="31">
        <v>2185598</v>
      </c>
      <c r="D24" s="29">
        <v>2145748</v>
      </c>
      <c r="E24" s="32">
        <v>98.2</v>
      </c>
      <c r="F24" s="29">
        <v>1943180</v>
      </c>
      <c r="G24" s="32">
        <v>90.6</v>
      </c>
      <c r="H24" s="29">
        <v>201429</v>
      </c>
      <c r="I24" s="32">
        <v>9.4</v>
      </c>
      <c r="J24" s="29">
        <v>1140</v>
      </c>
      <c r="K24" s="32">
        <v>0.1</v>
      </c>
      <c r="L24" s="29">
        <v>39851</v>
      </c>
      <c r="M24" s="32">
        <v>1.8</v>
      </c>
    </row>
    <row r="25" spans="1:13" ht="13.5" customHeight="1" outlineLevel="1" x14ac:dyDescent="0.45">
      <c r="A25" s="45" t="s">
        <v>117</v>
      </c>
      <c r="B25" s="6" t="s">
        <v>118</v>
      </c>
      <c r="C25" s="31">
        <v>1519530</v>
      </c>
      <c r="D25" s="29">
        <v>1490000</v>
      </c>
      <c r="E25" s="32">
        <v>98.1</v>
      </c>
      <c r="F25" s="29">
        <v>1311671</v>
      </c>
      <c r="G25" s="32">
        <v>88</v>
      </c>
      <c r="H25" s="29">
        <v>177278</v>
      </c>
      <c r="I25" s="32">
        <v>11.9</v>
      </c>
      <c r="J25" s="29">
        <v>1051</v>
      </c>
      <c r="K25" s="32">
        <v>0.1</v>
      </c>
      <c r="L25" s="29">
        <v>29530</v>
      </c>
      <c r="M25" s="32">
        <v>1.9</v>
      </c>
    </row>
    <row r="26" spans="1:13" ht="13.5" customHeight="1" outlineLevel="1" x14ac:dyDescent="0.45">
      <c r="A26" s="45" t="s">
        <v>119</v>
      </c>
      <c r="B26" s="6" t="s">
        <v>120</v>
      </c>
      <c r="C26" s="31">
        <v>2112742</v>
      </c>
      <c r="D26" s="29" t="s">
        <v>88</v>
      </c>
      <c r="E26" s="32"/>
      <c r="F26" s="29" t="s">
        <v>88</v>
      </c>
      <c r="G26" s="32"/>
      <c r="H26" s="29" t="s">
        <v>88</v>
      </c>
      <c r="I26" s="32"/>
      <c r="J26" s="29" t="s">
        <v>88</v>
      </c>
      <c r="K26" s="32"/>
      <c r="L26" s="29" t="s">
        <v>88</v>
      </c>
      <c r="M26" s="32"/>
    </row>
    <row r="27" spans="1:13" ht="13.5" customHeight="1" outlineLevel="1" x14ac:dyDescent="0.45">
      <c r="A27" s="45" t="s">
        <v>121</v>
      </c>
      <c r="B27" s="6" t="s">
        <v>122</v>
      </c>
      <c r="C27" s="31">
        <v>210335</v>
      </c>
      <c r="D27" s="29">
        <v>205959</v>
      </c>
      <c r="E27" s="32">
        <v>97.9</v>
      </c>
      <c r="F27" s="29">
        <v>134585</v>
      </c>
      <c r="G27" s="32">
        <v>65.3</v>
      </c>
      <c r="H27" s="29">
        <v>70733</v>
      </c>
      <c r="I27" s="32">
        <v>34.299999999999997</v>
      </c>
      <c r="J27" s="29">
        <v>642</v>
      </c>
      <c r="K27" s="32">
        <v>0.3</v>
      </c>
      <c r="L27" s="29">
        <v>4375</v>
      </c>
      <c r="M27" s="32">
        <v>2.1</v>
      </c>
    </row>
    <row r="28" spans="1:13" ht="13.5" customHeight="1" outlineLevel="1" x14ac:dyDescent="0.45">
      <c r="A28" s="45" t="s">
        <v>123</v>
      </c>
      <c r="B28" s="6" t="s">
        <v>124</v>
      </c>
      <c r="C28" s="31">
        <v>113112</v>
      </c>
      <c r="D28" s="29">
        <v>112434</v>
      </c>
      <c r="E28" s="32">
        <v>99.4</v>
      </c>
      <c r="F28" s="29">
        <v>85204</v>
      </c>
      <c r="G28" s="32">
        <v>75.8</v>
      </c>
      <c r="H28" s="29">
        <v>26563</v>
      </c>
      <c r="I28" s="32">
        <v>23.6</v>
      </c>
      <c r="J28" s="29">
        <v>666</v>
      </c>
      <c r="K28" s="32">
        <v>0.6</v>
      </c>
      <c r="L28" s="29">
        <v>678</v>
      </c>
      <c r="M28" s="32">
        <v>0.6</v>
      </c>
    </row>
    <row r="29" spans="1:13" ht="13.5" customHeight="1" outlineLevel="1" x14ac:dyDescent="0.45">
      <c r="A29" s="45" t="s">
        <v>127</v>
      </c>
      <c r="B29" s="6" t="s">
        <v>128</v>
      </c>
      <c r="C29" s="31">
        <v>7637352</v>
      </c>
      <c r="D29" s="29">
        <v>7215778</v>
      </c>
      <c r="E29" s="32">
        <v>94.5</v>
      </c>
      <c r="F29" s="29">
        <v>6403292</v>
      </c>
      <c r="G29" s="32">
        <v>88.7</v>
      </c>
      <c r="H29" s="29">
        <v>807011</v>
      </c>
      <c r="I29" s="32">
        <v>11.2</v>
      </c>
      <c r="J29" s="29">
        <v>5476</v>
      </c>
      <c r="K29" s="32">
        <v>0.1</v>
      </c>
      <c r="L29" s="29">
        <v>421574</v>
      </c>
      <c r="M29" s="32">
        <v>5.5</v>
      </c>
    </row>
    <row r="30" spans="1:13" ht="13.5" customHeight="1" outlineLevel="1" x14ac:dyDescent="0.45">
      <c r="A30" s="45" t="s">
        <v>186</v>
      </c>
      <c r="B30" s="6" t="s">
        <v>187</v>
      </c>
      <c r="C30" s="31">
        <v>5873321</v>
      </c>
      <c r="D30" s="29">
        <v>5507734</v>
      </c>
      <c r="E30" s="32">
        <v>93.8</v>
      </c>
      <c r="F30" s="29">
        <v>5017229</v>
      </c>
      <c r="G30" s="32">
        <v>91.1</v>
      </c>
      <c r="H30" s="29">
        <v>487169</v>
      </c>
      <c r="I30" s="32">
        <v>8.8000000000000007</v>
      </c>
      <c r="J30" s="29">
        <v>3336</v>
      </c>
      <c r="K30" s="32">
        <v>0.1</v>
      </c>
      <c r="L30" s="29">
        <v>365587</v>
      </c>
      <c r="M30" s="32">
        <v>6.2</v>
      </c>
    </row>
    <row r="31" spans="1:13" ht="13.5" customHeight="1" outlineLevel="1" x14ac:dyDescent="0.45">
      <c r="A31" s="45" t="s">
        <v>129</v>
      </c>
      <c r="B31" s="6" t="s">
        <v>130</v>
      </c>
      <c r="C31" s="31">
        <v>557689</v>
      </c>
      <c r="D31" s="29">
        <v>542182</v>
      </c>
      <c r="E31" s="32">
        <v>97.2</v>
      </c>
      <c r="F31" s="29">
        <v>474811</v>
      </c>
      <c r="G31" s="32">
        <v>87.6</v>
      </c>
      <c r="H31" s="29">
        <v>67042</v>
      </c>
      <c r="I31" s="32">
        <v>12.4</v>
      </c>
      <c r="J31" s="29">
        <v>329</v>
      </c>
      <c r="K31" s="32">
        <v>0.1</v>
      </c>
      <c r="L31" s="29">
        <v>15507</v>
      </c>
      <c r="M31" s="32">
        <v>2.8</v>
      </c>
    </row>
    <row r="32" spans="1:13" ht="13.5" customHeight="1" outlineLevel="1" x14ac:dyDescent="0.45">
      <c r="A32" s="45" t="s">
        <v>131</v>
      </c>
      <c r="B32" s="6" t="s">
        <v>132</v>
      </c>
      <c r="C32" s="31">
        <v>8546114</v>
      </c>
      <c r="D32" s="29">
        <v>7534893</v>
      </c>
      <c r="E32" s="32">
        <v>88.2</v>
      </c>
      <c r="F32" s="29">
        <v>6141409</v>
      </c>
      <c r="G32" s="32">
        <v>81.5</v>
      </c>
      <c r="H32" s="29">
        <v>1355724</v>
      </c>
      <c r="I32" s="32">
        <v>18</v>
      </c>
      <c r="J32" s="29">
        <v>37760</v>
      </c>
      <c r="K32" s="32">
        <v>0.5</v>
      </c>
      <c r="L32" s="29">
        <v>1011221</v>
      </c>
      <c r="M32" s="32">
        <v>11.8</v>
      </c>
    </row>
    <row r="33" spans="1:13" ht="13.5" customHeight="1" outlineLevel="1" x14ac:dyDescent="0.45">
      <c r="A33" s="45" t="s">
        <v>133</v>
      </c>
      <c r="B33" s="6" t="s">
        <v>134</v>
      </c>
      <c r="C33" s="31">
        <v>2386682</v>
      </c>
      <c r="D33" s="29">
        <v>2336404</v>
      </c>
      <c r="E33" s="32">
        <v>97.9</v>
      </c>
      <c r="F33" s="29">
        <v>2038594</v>
      </c>
      <c r="G33" s="32">
        <v>87.3</v>
      </c>
      <c r="H33" s="29">
        <v>290810</v>
      </c>
      <c r="I33" s="32">
        <v>12.4</v>
      </c>
      <c r="J33" s="29">
        <v>7000</v>
      </c>
      <c r="K33" s="32">
        <v>0.3</v>
      </c>
      <c r="L33" s="29">
        <v>50279</v>
      </c>
      <c r="M33" s="32">
        <v>2.1</v>
      </c>
    </row>
    <row r="34" spans="1:13" ht="13.5" customHeight="1" outlineLevel="1" x14ac:dyDescent="0.45">
      <c r="A34" s="45" t="s">
        <v>135</v>
      </c>
      <c r="B34" s="6" t="s">
        <v>136</v>
      </c>
      <c r="C34" s="31">
        <v>5507120</v>
      </c>
      <c r="D34" s="29">
        <v>4557813</v>
      </c>
      <c r="E34" s="32">
        <v>82.8</v>
      </c>
      <c r="F34" s="29">
        <v>3570905</v>
      </c>
      <c r="G34" s="32">
        <v>78.3</v>
      </c>
      <c r="H34" s="29">
        <v>958430</v>
      </c>
      <c r="I34" s="32">
        <v>21</v>
      </c>
      <c r="J34" s="29">
        <v>28479</v>
      </c>
      <c r="K34" s="32">
        <v>0.6</v>
      </c>
      <c r="L34" s="29">
        <v>949307</v>
      </c>
      <c r="M34" s="32">
        <v>17.2</v>
      </c>
    </row>
    <row r="35" spans="1:13" ht="13.5" customHeight="1" outlineLevel="1" x14ac:dyDescent="0.45">
      <c r="A35" s="45" t="s">
        <v>139</v>
      </c>
      <c r="B35" s="6" t="s">
        <v>140</v>
      </c>
      <c r="C35" s="31">
        <v>1199415</v>
      </c>
      <c r="D35" s="29">
        <v>1143439</v>
      </c>
      <c r="E35" s="32">
        <v>95.3</v>
      </c>
      <c r="F35" s="29">
        <v>788712</v>
      </c>
      <c r="G35" s="32">
        <v>69</v>
      </c>
      <c r="H35" s="29">
        <v>352334</v>
      </c>
      <c r="I35" s="32">
        <v>30.8</v>
      </c>
      <c r="J35" s="29">
        <v>2393</v>
      </c>
      <c r="K35" s="32">
        <v>0.2</v>
      </c>
      <c r="L35" s="29">
        <v>55976</v>
      </c>
      <c r="M35" s="32">
        <v>4.7</v>
      </c>
    </row>
    <row r="36" spans="1:13" ht="20.100000000000001" customHeight="1" x14ac:dyDescent="0.45">
      <c r="A36" s="54" t="s">
        <v>188</v>
      </c>
      <c r="B36" s="54" t="s">
        <v>1</v>
      </c>
      <c r="C36" s="57" t="s">
        <v>1</v>
      </c>
      <c r="D36" s="56" t="s">
        <v>1</v>
      </c>
      <c r="E36" s="57" t="s">
        <v>1</v>
      </c>
      <c r="F36" s="56" t="s">
        <v>1</v>
      </c>
      <c r="G36" s="57" t="s">
        <v>1</v>
      </c>
      <c r="H36" s="56" t="s">
        <v>1</v>
      </c>
      <c r="I36" s="57" t="s">
        <v>1</v>
      </c>
      <c r="J36" s="56" t="s">
        <v>1</v>
      </c>
      <c r="K36" s="57" t="s">
        <v>1</v>
      </c>
      <c r="L36" s="56" t="s">
        <v>1</v>
      </c>
      <c r="M36" s="57" t="s">
        <v>1</v>
      </c>
    </row>
    <row r="37" spans="1:13" ht="13.5" customHeight="1" outlineLevel="1" x14ac:dyDescent="0.45">
      <c r="A37" s="47" t="s">
        <v>189</v>
      </c>
      <c r="B37" s="47" t="s">
        <v>1</v>
      </c>
      <c r="C37" s="31">
        <v>77208782</v>
      </c>
      <c r="D37" s="29">
        <v>70581642</v>
      </c>
      <c r="E37" s="32">
        <v>91.4</v>
      </c>
      <c r="F37" s="29">
        <v>66981167</v>
      </c>
      <c r="G37" s="32">
        <v>94.9</v>
      </c>
      <c r="H37" s="29">
        <v>3504520</v>
      </c>
      <c r="I37" s="32">
        <v>5</v>
      </c>
      <c r="J37" s="29">
        <v>95955</v>
      </c>
      <c r="K37" s="32">
        <v>0.1</v>
      </c>
      <c r="L37" s="29">
        <v>6627140</v>
      </c>
      <c r="M37" s="32">
        <v>8.6</v>
      </c>
    </row>
    <row r="38" spans="1:13" ht="13.5" customHeight="1" outlineLevel="1" x14ac:dyDescent="0.45">
      <c r="A38" s="47" t="s">
        <v>190</v>
      </c>
      <c r="B38" s="47" t="s">
        <v>1</v>
      </c>
      <c r="C38" s="31">
        <v>23577065</v>
      </c>
      <c r="D38" s="29">
        <v>20086034</v>
      </c>
      <c r="E38" s="32">
        <v>85.2</v>
      </c>
      <c r="F38" s="29">
        <v>18338089</v>
      </c>
      <c r="G38" s="32">
        <v>91.3</v>
      </c>
      <c r="H38" s="29">
        <v>1712645</v>
      </c>
      <c r="I38" s="32">
        <v>8.5</v>
      </c>
      <c r="J38" s="29">
        <v>35300</v>
      </c>
      <c r="K38" s="32">
        <v>0.2</v>
      </c>
      <c r="L38" s="29">
        <v>3491031</v>
      </c>
      <c r="M38" s="32">
        <v>14.8</v>
      </c>
    </row>
    <row r="39" spans="1:13" ht="13.5" customHeight="1" outlineLevel="1" x14ac:dyDescent="0.45">
      <c r="A39" s="47" t="s">
        <v>191</v>
      </c>
      <c r="B39" s="47" t="s">
        <v>1</v>
      </c>
      <c r="C39" s="31">
        <v>53631716</v>
      </c>
      <c r="D39" s="29">
        <v>50495608</v>
      </c>
      <c r="E39" s="32">
        <v>94.2</v>
      </c>
      <c r="F39" s="29">
        <v>48643079</v>
      </c>
      <c r="G39" s="32">
        <v>96.3</v>
      </c>
      <c r="H39" s="29">
        <v>1791875</v>
      </c>
      <c r="I39" s="32">
        <v>3.5</v>
      </c>
      <c r="J39" s="29">
        <v>60655</v>
      </c>
      <c r="K39" s="32">
        <v>0.1</v>
      </c>
      <c r="L39" s="29">
        <v>3136108</v>
      </c>
      <c r="M39" s="32">
        <v>5.8</v>
      </c>
    </row>
    <row r="40" spans="1:13" ht="13.5" customHeight="1" outlineLevel="1" x14ac:dyDescent="0.45">
      <c r="A40" s="47" t="s">
        <v>192</v>
      </c>
      <c r="B40" s="47" t="s">
        <v>1</v>
      </c>
      <c r="C40" s="31">
        <v>13198922</v>
      </c>
      <c r="D40" s="29">
        <v>12543566</v>
      </c>
      <c r="E40" s="32">
        <v>95</v>
      </c>
      <c r="F40" s="29">
        <v>11240079</v>
      </c>
      <c r="G40" s="32">
        <v>89.6</v>
      </c>
      <c r="H40" s="29">
        <v>1249900</v>
      </c>
      <c r="I40" s="32">
        <v>10</v>
      </c>
      <c r="J40" s="29">
        <v>53587</v>
      </c>
      <c r="K40" s="32">
        <v>0.4</v>
      </c>
      <c r="L40" s="29">
        <v>655355</v>
      </c>
      <c r="M40" s="32">
        <v>5</v>
      </c>
    </row>
    <row r="41" spans="1:13" ht="20.100000000000001" customHeight="1" x14ac:dyDescent="0.45">
      <c r="A41" s="54" t="s">
        <v>193</v>
      </c>
      <c r="B41" s="54" t="s">
        <v>1</v>
      </c>
      <c r="C41" s="57" t="s">
        <v>1</v>
      </c>
      <c r="D41" s="56" t="s">
        <v>1</v>
      </c>
      <c r="E41" s="57" t="s">
        <v>1</v>
      </c>
      <c r="F41" s="56" t="s">
        <v>1</v>
      </c>
      <c r="G41" s="57" t="s">
        <v>1</v>
      </c>
      <c r="H41" s="56" t="s">
        <v>1</v>
      </c>
      <c r="I41" s="57" t="s">
        <v>1</v>
      </c>
      <c r="J41" s="56" t="s">
        <v>1</v>
      </c>
      <c r="K41" s="57" t="s">
        <v>1</v>
      </c>
      <c r="L41" s="56" t="s">
        <v>1</v>
      </c>
      <c r="M41" s="57" t="s">
        <v>1</v>
      </c>
    </row>
    <row r="42" spans="1:13" ht="13.5" customHeight="1" outlineLevel="1" x14ac:dyDescent="0.45">
      <c r="A42" s="47" t="s">
        <v>194</v>
      </c>
      <c r="B42" s="47" t="s">
        <v>1</v>
      </c>
      <c r="C42" s="31">
        <v>1598860</v>
      </c>
      <c r="D42" s="29">
        <v>1518896</v>
      </c>
      <c r="E42" s="32">
        <v>95</v>
      </c>
      <c r="F42" s="34">
        <v>859541</v>
      </c>
      <c r="G42" s="32">
        <v>56.6</v>
      </c>
      <c r="H42" s="29">
        <v>646278</v>
      </c>
      <c r="I42" s="32">
        <v>42.5</v>
      </c>
      <c r="J42" s="29">
        <v>13077</v>
      </c>
      <c r="K42" s="32">
        <v>0.9</v>
      </c>
      <c r="L42" s="29">
        <v>79964</v>
      </c>
      <c r="M42" s="32">
        <v>5</v>
      </c>
    </row>
    <row r="43" spans="1:13" ht="13.5" customHeight="1" outlineLevel="1" x14ac:dyDescent="0.45">
      <c r="A43" s="47" t="s">
        <v>195</v>
      </c>
      <c r="B43" s="47" t="s">
        <v>1</v>
      </c>
      <c r="C43" s="31">
        <v>1934009</v>
      </c>
      <c r="D43" s="29">
        <v>1799682</v>
      </c>
      <c r="E43" s="32">
        <v>93.1</v>
      </c>
      <c r="F43" s="34">
        <v>1233822</v>
      </c>
      <c r="G43" s="32">
        <v>68.599999999999994</v>
      </c>
      <c r="H43" s="29">
        <v>552803</v>
      </c>
      <c r="I43" s="32">
        <v>30.7</v>
      </c>
      <c r="J43" s="29">
        <v>13056</v>
      </c>
      <c r="K43" s="32">
        <v>0.7</v>
      </c>
      <c r="L43" s="29">
        <v>134327</v>
      </c>
      <c r="M43" s="32">
        <v>6.9</v>
      </c>
    </row>
    <row r="44" spans="1:13" ht="13.5" customHeight="1" outlineLevel="1" x14ac:dyDescent="0.45">
      <c r="A44" s="47" t="s">
        <v>196</v>
      </c>
      <c r="B44" s="47" t="s">
        <v>1</v>
      </c>
      <c r="C44" s="31">
        <v>2171990</v>
      </c>
      <c r="D44" s="29">
        <v>1978581</v>
      </c>
      <c r="E44" s="32">
        <v>91.1</v>
      </c>
      <c r="F44" s="34">
        <v>1507458</v>
      </c>
      <c r="G44" s="32">
        <v>76.2</v>
      </c>
      <c r="H44" s="29">
        <v>458764</v>
      </c>
      <c r="I44" s="32">
        <v>23.2</v>
      </c>
      <c r="J44" s="29">
        <v>12359</v>
      </c>
      <c r="K44" s="32">
        <v>0.6</v>
      </c>
      <c r="L44" s="29">
        <v>193409</v>
      </c>
      <c r="M44" s="32">
        <v>8.9</v>
      </c>
    </row>
    <row r="45" spans="1:13" ht="13.5" customHeight="1" outlineLevel="1" x14ac:dyDescent="0.45">
      <c r="A45" s="47" t="s">
        <v>197</v>
      </c>
      <c r="B45" s="47" t="s">
        <v>1</v>
      </c>
      <c r="C45" s="31">
        <v>4529553</v>
      </c>
      <c r="D45" s="29">
        <v>4198736</v>
      </c>
      <c r="E45" s="32">
        <v>92.7</v>
      </c>
      <c r="F45" s="34">
        <v>3648088</v>
      </c>
      <c r="G45" s="32">
        <v>86.9</v>
      </c>
      <c r="H45" s="29">
        <v>540003</v>
      </c>
      <c r="I45" s="32">
        <v>12.9</v>
      </c>
      <c r="J45" s="29">
        <v>10645</v>
      </c>
      <c r="K45" s="32">
        <v>0.3</v>
      </c>
      <c r="L45" s="29">
        <v>330817</v>
      </c>
      <c r="M45" s="32">
        <v>7.3</v>
      </c>
    </row>
    <row r="46" spans="1:13" ht="13.5" customHeight="1" outlineLevel="1" x14ac:dyDescent="0.45">
      <c r="A46" s="47" t="s">
        <v>198</v>
      </c>
      <c r="B46" s="47" t="s">
        <v>1</v>
      </c>
      <c r="C46" s="31">
        <v>5301999</v>
      </c>
      <c r="D46" s="29">
        <v>5003372</v>
      </c>
      <c r="E46" s="32">
        <v>94.4</v>
      </c>
      <c r="F46" s="34">
        <v>4673064</v>
      </c>
      <c r="G46" s="32">
        <v>93.4</v>
      </c>
      <c r="H46" s="29">
        <v>324721</v>
      </c>
      <c r="I46" s="32">
        <v>6.5</v>
      </c>
      <c r="J46" s="29">
        <v>5587</v>
      </c>
      <c r="K46" s="32">
        <v>0.1</v>
      </c>
      <c r="L46" s="29">
        <v>298627</v>
      </c>
      <c r="M46" s="32">
        <v>5.6</v>
      </c>
    </row>
    <row r="47" spans="1:13" ht="13.5" customHeight="1" outlineLevel="1" x14ac:dyDescent="0.45">
      <c r="A47" s="47" t="s">
        <v>199</v>
      </c>
      <c r="B47" s="47" t="s">
        <v>1</v>
      </c>
      <c r="C47" s="31">
        <v>6287567</v>
      </c>
      <c r="D47" s="29">
        <v>5480351</v>
      </c>
      <c r="E47" s="32">
        <v>87.2</v>
      </c>
      <c r="F47" s="34">
        <v>5210754</v>
      </c>
      <c r="G47" s="32">
        <v>95.1</v>
      </c>
      <c r="H47" s="29">
        <v>264450</v>
      </c>
      <c r="I47" s="32">
        <v>4.8</v>
      </c>
      <c r="J47" s="29">
        <v>5147</v>
      </c>
      <c r="K47" s="32">
        <v>0.1</v>
      </c>
      <c r="L47" s="29">
        <v>807216</v>
      </c>
      <c r="M47" s="32">
        <v>12.8</v>
      </c>
    </row>
    <row r="48" spans="1:13" ht="13.5" customHeight="1" outlineLevel="1" x14ac:dyDescent="0.45">
      <c r="A48" s="47" t="s">
        <v>200</v>
      </c>
      <c r="B48" s="47" t="s">
        <v>1</v>
      </c>
      <c r="C48" s="31">
        <v>8526581</v>
      </c>
      <c r="D48" s="29">
        <v>7687780</v>
      </c>
      <c r="E48" s="32">
        <v>90.2</v>
      </c>
      <c r="F48" s="34">
        <v>7283383</v>
      </c>
      <c r="G48" s="32">
        <v>94.7</v>
      </c>
      <c r="H48" s="29">
        <v>396520</v>
      </c>
      <c r="I48" s="32">
        <v>5.2</v>
      </c>
      <c r="J48" s="29">
        <v>7876</v>
      </c>
      <c r="K48" s="32">
        <v>0.1</v>
      </c>
      <c r="L48" s="29">
        <v>838801</v>
      </c>
      <c r="M48" s="32">
        <v>9.8000000000000007</v>
      </c>
    </row>
    <row r="49" spans="1:26" ht="13.5" customHeight="1" outlineLevel="1" x14ac:dyDescent="0.45">
      <c r="A49" s="47" t="s">
        <v>201</v>
      </c>
      <c r="B49" s="47" t="s">
        <v>1</v>
      </c>
      <c r="C49" s="31">
        <v>13716639</v>
      </c>
      <c r="D49" s="29">
        <v>12265690</v>
      </c>
      <c r="E49" s="32">
        <v>89.4</v>
      </c>
      <c r="F49" s="34">
        <v>11425645</v>
      </c>
      <c r="G49" s="32">
        <v>93.2</v>
      </c>
      <c r="H49" s="29">
        <v>831059</v>
      </c>
      <c r="I49" s="32">
        <v>6.8</v>
      </c>
      <c r="J49" s="29">
        <v>8987</v>
      </c>
      <c r="K49" s="32">
        <v>0.1</v>
      </c>
      <c r="L49" s="29">
        <v>1450949</v>
      </c>
      <c r="M49" s="32">
        <v>10.6</v>
      </c>
    </row>
    <row r="50" spans="1:26" ht="13.5" customHeight="1" outlineLevel="1" x14ac:dyDescent="0.45">
      <c r="A50" s="47" t="s">
        <v>202</v>
      </c>
      <c r="B50" s="47" t="s">
        <v>1</v>
      </c>
      <c r="C50" s="31">
        <v>6852008</v>
      </c>
      <c r="D50" s="29">
        <v>6148161</v>
      </c>
      <c r="E50" s="32">
        <v>89.7</v>
      </c>
      <c r="F50" s="34">
        <v>6029132</v>
      </c>
      <c r="G50" s="32">
        <v>98.1</v>
      </c>
      <c r="H50" s="29">
        <v>116402</v>
      </c>
      <c r="I50" s="32">
        <v>1.9</v>
      </c>
      <c r="J50" s="29">
        <v>2626</v>
      </c>
      <c r="K50" s="32">
        <v>0</v>
      </c>
      <c r="L50" s="29">
        <v>703847</v>
      </c>
      <c r="M50" s="32">
        <v>10.3</v>
      </c>
    </row>
    <row r="51" spans="1:26" ht="13.5" customHeight="1" outlineLevel="1" x14ac:dyDescent="0.45">
      <c r="A51" s="47" t="s">
        <v>203</v>
      </c>
      <c r="B51" s="47" t="s">
        <v>1</v>
      </c>
      <c r="C51" s="31">
        <v>39488498</v>
      </c>
      <c r="D51" s="29">
        <v>37043961</v>
      </c>
      <c r="E51" s="32">
        <v>93.8</v>
      </c>
      <c r="F51" s="34">
        <v>36350360</v>
      </c>
      <c r="G51" s="32">
        <v>98.1</v>
      </c>
      <c r="H51" s="29">
        <v>623420</v>
      </c>
      <c r="I51" s="32">
        <v>1.7</v>
      </c>
      <c r="J51" s="29">
        <v>70181</v>
      </c>
      <c r="K51" s="32">
        <v>0.2</v>
      </c>
      <c r="L51" s="29">
        <v>2444537</v>
      </c>
      <c r="M51" s="32">
        <v>6.2</v>
      </c>
    </row>
    <row r="52" spans="1:26" ht="20.100000000000001" customHeight="1" x14ac:dyDescent="0.45">
      <c r="A52" s="58" t="s">
        <v>10</v>
      </c>
      <c r="B52" s="58" t="s">
        <v>1</v>
      </c>
      <c r="C52" s="30">
        <v>90407703</v>
      </c>
      <c r="D52" s="30">
        <v>83125208</v>
      </c>
      <c r="E52" s="33">
        <v>91.9</v>
      </c>
      <c r="F52" s="35">
        <v>78221246</v>
      </c>
      <c r="G52" s="33">
        <v>94.1</v>
      </c>
      <c r="H52" s="30">
        <v>4754421</v>
      </c>
      <c r="I52" s="33">
        <v>5.7</v>
      </c>
      <c r="J52" s="30">
        <v>149542</v>
      </c>
      <c r="K52" s="33">
        <v>0.2</v>
      </c>
      <c r="L52" s="30">
        <v>7282495</v>
      </c>
      <c r="M52" s="33">
        <v>8.1</v>
      </c>
    </row>
    <row r="53" spans="1:26" ht="4.5" customHeight="1" x14ac:dyDescent="0.45">
      <c r="A53" s="59" t="s">
        <v>1</v>
      </c>
      <c r="B53" s="59" t="s">
        <v>1</v>
      </c>
      <c r="C53" s="4" t="s">
        <v>1</v>
      </c>
      <c r="D53" s="4" t="s">
        <v>1</v>
      </c>
      <c r="E53" s="4" t="s">
        <v>1</v>
      </c>
      <c r="F53" s="4" t="s">
        <v>1</v>
      </c>
      <c r="G53" s="4" t="s">
        <v>1</v>
      </c>
      <c r="H53" s="4" t="s">
        <v>1</v>
      </c>
      <c r="I53" s="4" t="s">
        <v>1</v>
      </c>
      <c r="J53" s="4" t="s">
        <v>1</v>
      </c>
      <c r="K53" s="4" t="s">
        <v>1</v>
      </c>
      <c r="L53" s="4" t="s">
        <v>1</v>
      </c>
      <c r="M53" s="4" t="s">
        <v>1</v>
      </c>
    </row>
    <row r="54" spans="1:26" ht="4.5" customHeight="1" x14ac:dyDescent="0.45">
      <c r="A54" s="50" t="s">
        <v>1</v>
      </c>
      <c r="B54" s="50" t="s">
        <v>1</v>
      </c>
      <c r="C54" s="50" t="s">
        <v>1</v>
      </c>
      <c r="D54" s="50" t="s">
        <v>1</v>
      </c>
      <c r="E54" s="50" t="s">
        <v>1</v>
      </c>
      <c r="F54" s="50" t="s">
        <v>1</v>
      </c>
      <c r="G54" s="50" t="s">
        <v>1</v>
      </c>
      <c r="H54" s="50" t="s">
        <v>1</v>
      </c>
      <c r="I54" s="50" t="s">
        <v>1</v>
      </c>
      <c r="J54" s="50" t="s">
        <v>1</v>
      </c>
      <c r="K54" s="50" t="s">
        <v>1</v>
      </c>
      <c r="L54" s="50" t="s">
        <v>1</v>
      </c>
      <c r="M54" s="50" t="s">
        <v>1</v>
      </c>
      <c r="N54" s="50"/>
      <c r="O54" s="50"/>
      <c r="P54" s="50"/>
      <c r="Q54" s="50"/>
      <c r="R54" s="50"/>
      <c r="S54" s="50"/>
      <c r="T54" s="50"/>
      <c r="U54" s="50"/>
      <c r="V54" s="50"/>
      <c r="W54" s="50"/>
      <c r="X54" s="50"/>
      <c r="Y54" s="50"/>
      <c r="Z54" s="50"/>
    </row>
    <row r="55" spans="1:26" ht="13.5" customHeight="1" x14ac:dyDescent="0.45">
      <c r="A55" s="52" t="s">
        <v>26</v>
      </c>
      <c r="B55" s="52" t="s">
        <v>1</v>
      </c>
      <c r="C55" s="52" t="s">
        <v>1</v>
      </c>
      <c r="D55" s="52" t="s">
        <v>1</v>
      </c>
      <c r="E55" s="52" t="s">
        <v>1</v>
      </c>
      <c r="F55" s="52" t="s">
        <v>1</v>
      </c>
      <c r="G55" s="52" t="s">
        <v>1</v>
      </c>
      <c r="H55" s="52" t="s">
        <v>1</v>
      </c>
      <c r="I55" s="52" t="s">
        <v>1</v>
      </c>
      <c r="J55" s="52" t="s">
        <v>1</v>
      </c>
      <c r="K55" s="52" t="s">
        <v>1</v>
      </c>
      <c r="L55" s="52" t="s">
        <v>1</v>
      </c>
      <c r="M55" s="52" t="s">
        <v>1</v>
      </c>
      <c r="N55" s="50"/>
      <c r="O55" s="50"/>
      <c r="P55" s="50"/>
      <c r="Q55" s="50"/>
      <c r="R55" s="50"/>
      <c r="S55" s="50"/>
      <c r="T55" s="50"/>
      <c r="U55" s="50"/>
      <c r="V55" s="50"/>
      <c r="W55" s="50"/>
      <c r="X55" s="50"/>
      <c r="Y55" s="50"/>
      <c r="Z55" s="50"/>
    </row>
    <row r="56" spans="1:26" ht="13.5" customHeight="1" x14ac:dyDescent="0.45">
      <c r="A56" s="52" t="s">
        <v>204</v>
      </c>
      <c r="B56" s="52" t="s">
        <v>1</v>
      </c>
      <c r="C56" s="52" t="s">
        <v>1</v>
      </c>
      <c r="D56" s="52" t="s">
        <v>1</v>
      </c>
      <c r="E56" s="52" t="s">
        <v>1</v>
      </c>
      <c r="F56" s="52" t="s">
        <v>1</v>
      </c>
      <c r="G56" s="52" t="s">
        <v>1</v>
      </c>
      <c r="H56" s="52" t="s">
        <v>1</v>
      </c>
      <c r="I56" s="52" t="s">
        <v>1</v>
      </c>
      <c r="J56" s="52" t="s">
        <v>1</v>
      </c>
      <c r="K56" s="52" t="s">
        <v>1</v>
      </c>
      <c r="L56" s="52" t="s">
        <v>1</v>
      </c>
      <c r="M56" s="52" t="s">
        <v>1</v>
      </c>
      <c r="N56" s="50"/>
      <c r="O56" s="50"/>
      <c r="P56" s="50"/>
      <c r="Q56" s="50"/>
      <c r="R56" s="50"/>
      <c r="S56" s="50"/>
      <c r="T56" s="50"/>
      <c r="U56" s="50"/>
      <c r="V56" s="50"/>
      <c r="W56" s="50"/>
      <c r="X56" s="50"/>
      <c r="Y56" s="50"/>
      <c r="Z56" s="50"/>
    </row>
    <row r="57" spans="1:26" ht="13.5" customHeight="1" x14ac:dyDescent="0.45">
      <c r="A57" s="52" t="s">
        <v>205</v>
      </c>
      <c r="B57" s="52" t="s">
        <v>1</v>
      </c>
      <c r="C57" s="52" t="s">
        <v>1</v>
      </c>
      <c r="D57" s="52" t="s">
        <v>1</v>
      </c>
      <c r="E57" s="52" t="s">
        <v>1</v>
      </c>
      <c r="F57" s="52" t="s">
        <v>1</v>
      </c>
      <c r="G57" s="52" t="s">
        <v>1</v>
      </c>
      <c r="H57" s="52" t="s">
        <v>1</v>
      </c>
      <c r="I57" s="52" t="s">
        <v>1</v>
      </c>
      <c r="J57" s="52" t="s">
        <v>1</v>
      </c>
      <c r="K57" s="52" t="s">
        <v>1</v>
      </c>
      <c r="L57" s="52" t="s">
        <v>1</v>
      </c>
      <c r="M57" s="52" t="s">
        <v>1</v>
      </c>
      <c r="N57" s="50"/>
      <c r="O57" s="50"/>
      <c r="P57" s="50"/>
      <c r="Q57" s="50"/>
      <c r="R57" s="50"/>
      <c r="S57" s="50"/>
      <c r="T57" s="50"/>
      <c r="U57" s="50"/>
      <c r="V57" s="50"/>
      <c r="W57" s="50"/>
      <c r="X57" s="50"/>
      <c r="Y57" s="50"/>
      <c r="Z57" s="50"/>
    </row>
    <row r="58" spans="1:26" ht="13.5" customHeight="1" x14ac:dyDescent="0.45">
      <c r="A58" s="52" t="s">
        <v>206</v>
      </c>
      <c r="B58" s="52" t="s">
        <v>1</v>
      </c>
      <c r="C58" s="52" t="s">
        <v>1</v>
      </c>
      <c r="D58" s="52" t="s">
        <v>1</v>
      </c>
      <c r="E58" s="52" t="s">
        <v>1</v>
      </c>
      <c r="F58" s="52" t="s">
        <v>1</v>
      </c>
      <c r="G58" s="52" t="s">
        <v>1</v>
      </c>
      <c r="H58" s="52" t="s">
        <v>1</v>
      </c>
      <c r="I58" s="52" t="s">
        <v>1</v>
      </c>
      <c r="J58" s="52" t="s">
        <v>1</v>
      </c>
      <c r="K58" s="52" t="s">
        <v>1</v>
      </c>
      <c r="L58" s="52" t="s">
        <v>1</v>
      </c>
      <c r="M58" s="52" t="s">
        <v>1</v>
      </c>
      <c r="N58" s="50"/>
      <c r="O58" s="50"/>
      <c r="P58" s="50"/>
      <c r="Q58" s="50"/>
      <c r="R58" s="50"/>
      <c r="S58" s="50"/>
      <c r="T58" s="50"/>
      <c r="U58" s="50"/>
      <c r="V58" s="50"/>
      <c r="W58" s="50"/>
      <c r="X58" s="50"/>
      <c r="Y58" s="50"/>
      <c r="Z58" s="50"/>
    </row>
    <row r="59" spans="1:26" ht="13.5" customHeight="1" x14ac:dyDescent="0.45">
      <c r="A59" s="52" t="s">
        <v>44</v>
      </c>
      <c r="B59" s="52" t="s">
        <v>1</v>
      </c>
      <c r="C59" s="52" t="s">
        <v>1</v>
      </c>
      <c r="D59" s="52" t="s">
        <v>1</v>
      </c>
      <c r="E59" s="52" t="s">
        <v>1</v>
      </c>
      <c r="F59" s="52" t="s">
        <v>1</v>
      </c>
      <c r="G59" s="52" t="s">
        <v>1</v>
      </c>
      <c r="H59" s="52" t="s">
        <v>1</v>
      </c>
      <c r="I59" s="52" t="s">
        <v>1</v>
      </c>
      <c r="J59" s="52" t="s">
        <v>1</v>
      </c>
      <c r="K59" s="52" t="s">
        <v>1</v>
      </c>
      <c r="L59" s="52" t="s">
        <v>1</v>
      </c>
      <c r="M59" s="52" t="s">
        <v>1</v>
      </c>
      <c r="N59" s="50"/>
      <c r="O59" s="50"/>
      <c r="P59" s="50"/>
      <c r="Q59" s="50"/>
      <c r="R59" s="50"/>
      <c r="S59" s="50"/>
      <c r="T59" s="50"/>
      <c r="U59" s="50"/>
      <c r="V59" s="50"/>
      <c r="W59" s="50"/>
      <c r="X59" s="50"/>
      <c r="Y59" s="50"/>
      <c r="Z59" s="50"/>
    </row>
    <row r="60" spans="1:26" ht="13.5" customHeight="1" x14ac:dyDescent="0.45">
      <c r="A60" s="52" t="s">
        <v>64</v>
      </c>
      <c r="B60" s="52" t="s">
        <v>1</v>
      </c>
      <c r="C60" s="52" t="s">
        <v>1</v>
      </c>
      <c r="D60" s="52" t="s">
        <v>1</v>
      </c>
      <c r="E60" s="52" t="s">
        <v>1</v>
      </c>
      <c r="F60" s="52" t="s">
        <v>1</v>
      </c>
      <c r="G60" s="52" t="s">
        <v>1</v>
      </c>
      <c r="H60" s="52" t="s">
        <v>1</v>
      </c>
      <c r="I60" s="52" t="s">
        <v>1</v>
      </c>
      <c r="J60" s="52" t="s">
        <v>1</v>
      </c>
      <c r="K60" s="52" t="s">
        <v>1</v>
      </c>
      <c r="L60" s="52" t="s">
        <v>1</v>
      </c>
      <c r="M60" s="52" t="s">
        <v>1</v>
      </c>
      <c r="N60" s="50"/>
      <c r="O60" s="50"/>
      <c r="P60" s="50"/>
      <c r="Q60" s="50"/>
      <c r="R60" s="50"/>
      <c r="S60" s="50"/>
      <c r="T60" s="50"/>
      <c r="U60" s="50"/>
      <c r="V60" s="50"/>
      <c r="W60" s="50"/>
      <c r="X60" s="50"/>
      <c r="Y60" s="50"/>
      <c r="Z60" s="50"/>
    </row>
  </sheetData>
  <mergeCells count="36">
    <mergeCell ref="A59:Z59"/>
    <mergeCell ref="A60:Z60"/>
    <mergeCell ref="A54:Z54"/>
    <mergeCell ref="A55:Z55"/>
    <mergeCell ref="A56:Z56"/>
    <mergeCell ref="A57:Z57"/>
    <mergeCell ref="A58:Z58"/>
    <mergeCell ref="A52:B52"/>
    <mergeCell ref="A53:B53"/>
    <mergeCell ref="A1:M1"/>
    <mergeCell ref="A2:B5"/>
    <mergeCell ref="C2:M2"/>
    <mergeCell ref="C3:C4"/>
    <mergeCell ref="D3:E4"/>
    <mergeCell ref="F3:K3"/>
    <mergeCell ref="L3:M4"/>
    <mergeCell ref="F4:G4"/>
    <mergeCell ref="H4:I4"/>
    <mergeCell ref="J4:K4"/>
    <mergeCell ref="A47:B47"/>
    <mergeCell ref="A48:B48"/>
    <mergeCell ref="A49:B49"/>
    <mergeCell ref="A50:B50"/>
    <mergeCell ref="A51:B51"/>
    <mergeCell ref="A42:B42"/>
    <mergeCell ref="A43:B43"/>
    <mergeCell ref="A44:B44"/>
    <mergeCell ref="A45:B45"/>
    <mergeCell ref="A46:B46"/>
    <mergeCell ref="A6:M6"/>
    <mergeCell ref="A36:M36"/>
    <mergeCell ref="A41:M41"/>
    <mergeCell ref="A37:B37"/>
    <mergeCell ref="A38:B38"/>
    <mergeCell ref="A39:B39"/>
    <mergeCell ref="A40:B40"/>
  </mergeCells>
  <pageMargins left="0.7" right="0.7" top="0.75" bottom="0.75" header="0.3" footer="0.3"/>
  <pageSetup paperSize="9"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AB60"/>
  <sheetViews>
    <sheetView showGridLines="0" workbookViewId="0">
      <pane ySplit="5" topLeftCell="A6" activePane="bottomLeft" state="frozen"/>
      <selection pane="bottomLeft" activeCell="A17" sqref="A17"/>
    </sheetView>
  </sheetViews>
  <sheetFormatPr baseColWidth="10" defaultColWidth="11.3984375" defaultRowHeight="14.25" outlineLevelRow="1" outlineLevelCol="1" x14ac:dyDescent="0.45"/>
  <cols>
    <col min="1" max="1" width="10.73046875" customWidth="1"/>
    <col min="2" max="2" width="55.73046875" customWidth="1"/>
    <col min="3" max="4" width="14.73046875" customWidth="1"/>
    <col min="5" max="5" width="7.73046875" customWidth="1"/>
    <col min="6" max="6" width="14.73046875" customWidth="1" outlineLevel="1"/>
    <col min="7" max="7" width="7.73046875" customWidth="1" outlineLevel="1"/>
    <col min="8" max="8" width="14.73046875" customWidth="1" outlineLevel="1"/>
    <col min="9" max="9" width="7.73046875" customWidth="1" outlineLevel="1"/>
    <col min="10" max="10" width="14.73046875" customWidth="1" outlineLevel="1"/>
    <col min="11" max="11" width="7.73046875" customWidth="1" outlineLevel="1"/>
    <col min="12" max="12" width="14.73046875" customWidth="1" outlineLevel="1"/>
    <col min="13" max="13" width="7.73046875" customWidth="1" outlineLevel="1"/>
    <col min="14" max="14" width="14.73046875" customWidth="1" outlineLevel="1"/>
    <col min="15" max="15" width="7.73046875" customWidth="1" outlineLevel="1"/>
  </cols>
  <sheetData>
    <row r="1" spans="1:15" ht="20.100000000000001" customHeight="1" x14ac:dyDescent="0.45">
      <c r="A1" s="49" t="s">
        <v>207</v>
      </c>
      <c r="B1" s="49" t="s">
        <v>1</v>
      </c>
      <c r="C1" s="49" t="s">
        <v>1</v>
      </c>
      <c r="D1" s="49" t="s">
        <v>1</v>
      </c>
      <c r="E1" s="49" t="s">
        <v>1</v>
      </c>
      <c r="F1" s="49" t="s">
        <v>1</v>
      </c>
      <c r="G1" s="49" t="s">
        <v>1</v>
      </c>
      <c r="H1" s="49" t="s">
        <v>1</v>
      </c>
      <c r="I1" s="49" t="s">
        <v>1</v>
      </c>
      <c r="J1" s="49" t="s">
        <v>1</v>
      </c>
      <c r="K1" s="49" t="s">
        <v>1</v>
      </c>
      <c r="L1" s="49" t="s">
        <v>1</v>
      </c>
      <c r="M1" s="49" t="s">
        <v>1</v>
      </c>
      <c r="N1" s="49" t="s">
        <v>1</v>
      </c>
      <c r="O1" s="49" t="s">
        <v>1</v>
      </c>
    </row>
    <row r="2" spans="1:15" ht="20.100000000000001" customHeight="1" x14ac:dyDescent="0.45">
      <c r="A2" s="55" t="s">
        <v>208</v>
      </c>
      <c r="B2" s="55" t="s">
        <v>1</v>
      </c>
      <c r="C2" s="51" t="s">
        <v>33</v>
      </c>
      <c r="D2" s="51" t="s">
        <v>1</v>
      </c>
      <c r="E2" s="51" t="s">
        <v>1</v>
      </c>
      <c r="F2" s="51" t="s">
        <v>1</v>
      </c>
      <c r="G2" s="51" t="s">
        <v>1</v>
      </c>
      <c r="H2" s="51" t="s">
        <v>1</v>
      </c>
      <c r="I2" s="51" t="s">
        <v>1</v>
      </c>
      <c r="J2" s="51" t="s">
        <v>1</v>
      </c>
      <c r="K2" s="51" t="s">
        <v>1</v>
      </c>
      <c r="L2" s="51" t="s">
        <v>1</v>
      </c>
      <c r="M2" s="51" t="s">
        <v>1</v>
      </c>
      <c r="N2" s="51" t="s">
        <v>1</v>
      </c>
      <c r="O2" s="51" t="s">
        <v>1</v>
      </c>
    </row>
    <row r="3" spans="1:15" ht="20.100000000000001" customHeight="1" x14ac:dyDescent="0.45">
      <c r="A3" s="55" t="s">
        <v>177</v>
      </c>
      <c r="B3" s="55" t="s">
        <v>1</v>
      </c>
      <c r="C3" s="51" t="s">
        <v>10</v>
      </c>
      <c r="D3" s="51" t="s">
        <v>180</v>
      </c>
      <c r="E3" s="51" t="s">
        <v>1</v>
      </c>
      <c r="F3" s="51" t="s">
        <v>179</v>
      </c>
      <c r="G3" s="51" t="s">
        <v>1</v>
      </c>
      <c r="H3" s="51" t="s">
        <v>1</v>
      </c>
      <c r="I3" s="51" t="s">
        <v>1</v>
      </c>
      <c r="J3" s="51" t="s">
        <v>1</v>
      </c>
      <c r="K3" s="51" t="s">
        <v>1</v>
      </c>
      <c r="L3" s="51" t="s">
        <v>1</v>
      </c>
      <c r="M3" s="51" t="s">
        <v>1</v>
      </c>
      <c r="N3" s="51" t="s">
        <v>1</v>
      </c>
      <c r="O3" s="51" t="s">
        <v>1</v>
      </c>
    </row>
    <row r="4" spans="1:15" ht="20.100000000000001" customHeight="1" x14ac:dyDescent="0.45">
      <c r="A4" s="55" t="s">
        <v>209</v>
      </c>
      <c r="B4" s="55" t="s">
        <v>1</v>
      </c>
      <c r="C4" s="51" t="s">
        <v>1</v>
      </c>
      <c r="D4" s="51" t="s">
        <v>1</v>
      </c>
      <c r="E4" s="51" t="s">
        <v>1</v>
      </c>
      <c r="F4" s="53" t="s">
        <v>210</v>
      </c>
      <c r="G4" s="53" t="s">
        <v>1</v>
      </c>
      <c r="H4" s="53" t="s">
        <v>211</v>
      </c>
      <c r="I4" s="53" t="s">
        <v>1</v>
      </c>
      <c r="J4" s="53" t="s">
        <v>212</v>
      </c>
      <c r="K4" s="53" t="s">
        <v>1</v>
      </c>
      <c r="L4" s="53" t="s">
        <v>213</v>
      </c>
      <c r="M4" s="53" t="s">
        <v>1</v>
      </c>
      <c r="N4" s="53" t="s">
        <v>214</v>
      </c>
      <c r="O4" s="53" t="s">
        <v>1</v>
      </c>
    </row>
    <row r="5" spans="1:15" ht="20.100000000000001" customHeight="1" x14ac:dyDescent="0.45">
      <c r="A5" s="55" t="s">
        <v>1</v>
      </c>
      <c r="B5" s="55" t="s">
        <v>1</v>
      </c>
      <c r="C5" s="5" t="s">
        <v>185</v>
      </c>
      <c r="D5" s="5" t="s">
        <v>185</v>
      </c>
      <c r="E5" s="5" t="s">
        <v>35</v>
      </c>
      <c r="F5" s="5" t="s">
        <v>185</v>
      </c>
      <c r="G5" s="5" t="s">
        <v>35</v>
      </c>
      <c r="H5" s="5" t="s">
        <v>185</v>
      </c>
      <c r="I5" s="5" t="s">
        <v>35</v>
      </c>
      <c r="J5" s="5" t="s">
        <v>185</v>
      </c>
      <c r="K5" s="5" t="s">
        <v>35</v>
      </c>
      <c r="L5" s="5" t="s">
        <v>185</v>
      </c>
      <c r="M5" s="5" t="s">
        <v>35</v>
      </c>
      <c r="N5" s="5" t="s">
        <v>185</v>
      </c>
      <c r="O5" s="5" t="s">
        <v>35</v>
      </c>
    </row>
    <row r="6" spans="1:15" ht="20.100000000000001" customHeight="1" x14ac:dyDescent="0.45">
      <c r="A6" s="54" t="s">
        <v>73</v>
      </c>
      <c r="B6" s="54" t="s">
        <v>1</v>
      </c>
      <c r="C6" s="50" t="s">
        <v>1</v>
      </c>
      <c r="D6" s="50" t="s">
        <v>1</v>
      </c>
      <c r="E6" s="50" t="s">
        <v>1</v>
      </c>
      <c r="F6" s="50" t="s">
        <v>1</v>
      </c>
      <c r="G6" s="50" t="s">
        <v>1</v>
      </c>
      <c r="H6" s="50" t="s">
        <v>1</v>
      </c>
      <c r="I6" s="50" t="s">
        <v>1</v>
      </c>
      <c r="J6" s="50" t="s">
        <v>1</v>
      </c>
      <c r="K6" s="50" t="s">
        <v>1</v>
      </c>
      <c r="L6" s="50" t="s">
        <v>1</v>
      </c>
      <c r="M6" s="50" t="s">
        <v>1</v>
      </c>
      <c r="N6" s="50" t="s">
        <v>1</v>
      </c>
      <c r="O6" s="50" t="s">
        <v>1</v>
      </c>
    </row>
    <row r="7" spans="1:15" ht="13.5" customHeight="1" outlineLevel="1" x14ac:dyDescent="0.45">
      <c r="A7" s="45" t="s">
        <v>74</v>
      </c>
      <c r="B7" s="6" t="s">
        <v>75</v>
      </c>
      <c r="C7" s="31">
        <v>279170</v>
      </c>
      <c r="D7" s="29">
        <v>88359</v>
      </c>
      <c r="E7" s="32">
        <v>31.7</v>
      </c>
      <c r="F7" s="29">
        <v>87908</v>
      </c>
      <c r="G7" s="32">
        <v>99.5</v>
      </c>
      <c r="H7" s="29">
        <v>210</v>
      </c>
      <c r="I7" s="32">
        <v>0.2</v>
      </c>
      <c r="J7" s="29">
        <v>240</v>
      </c>
      <c r="K7" s="32">
        <v>0.3</v>
      </c>
      <c r="L7" s="29">
        <v>0</v>
      </c>
      <c r="M7" s="32">
        <v>0</v>
      </c>
      <c r="N7" s="29">
        <v>2</v>
      </c>
      <c r="O7" s="32">
        <v>0</v>
      </c>
    </row>
    <row r="8" spans="1:15" ht="13.5" customHeight="1" outlineLevel="1" x14ac:dyDescent="0.45">
      <c r="A8" s="45" t="s">
        <v>76</v>
      </c>
      <c r="B8" s="6" t="s">
        <v>77</v>
      </c>
      <c r="C8" s="31">
        <v>22124</v>
      </c>
      <c r="D8" s="29">
        <v>96</v>
      </c>
      <c r="E8" s="32">
        <v>0.4</v>
      </c>
      <c r="F8" s="29">
        <v>19</v>
      </c>
      <c r="G8" s="32">
        <v>19.8</v>
      </c>
      <c r="H8" s="29">
        <v>1</v>
      </c>
      <c r="I8" s="32">
        <v>1</v>
      </c>
      <c r="J8" s="29">
        <v>75</v>
      </c>
      <c r="K8" s="32">
        <v>78.099999999999994</v>
      </c>
      <c r="L8" s="29">
        <v>0</v>
      </c>
      <c r="M8" s="32">
        <v>0</v>
      </c>
      <c r="N8" s="29">
        <v>1</v>
      </c>
      <c r="O8" s="32">
        <v>1</v>
      </c>
    </row>
    <row r="9" spans="1:15" ht="13.5" customHeight="1" outlineLevel="1" x14ac:dyDescent="0.45">
      <c r="A9" s="45" t="s">
        <v>80</v>
      </c>
      <c r="B9" s="6" t="s">
        <v>81</v>
      </c>
      <c r="C9" s="31">
        <v>71842393</v>
      </c>
      <c r="D9" s="29">
        <v>5684709</v>
      </c>
      <c r="E9" s="32">
        <v>7.9</v>
      </c>
      <c r="F9" s="29">
        <v>4842361</v>
      </c>
      <c r="G9" s="32">
        <v>85.2</v>
      </c>
      <c r="H9" s="29">
        <v>311187</v>
      </c>
      <c r="I9" s="32">
        <v>5.5</v>
      </c>
      <c r="J9" s="29">
        <v>201917</v>
      </c>
      <c r="K9" s="32">
        <v>3.6</v>
      </c>
      <c r="L9" s="29">
        <v>39705</v>
      </c>
      <c r="M9" s="32">
        <v>0.7</v>
      </c>
      <c r="N9" s="29">
        <v>289539</v>
      </c>
      <c r="O9" s="32">
        <v>5.0999999999999996</v>
      </c>
    </row>
    <row r="10" spans="1:15" ht="13.5" customHeight="1" outlineLevel="1" x14ac:dyDescent="0.45">
      <c r="A10" s="45" t="s">
        <v>82</v>
      </c>
      <c r="B10" s="6" t="s">
        <v>83</v>
      </c>
      <c r="C10" s="31">
        <v>411198</v>
      </c>
      <c r="D10" s="29">
        <v>72658</v>
      </c>
      <c r="E10" s="32">
        <v>17.7</v>
      </c>
      <c r="F10" s="29">
        <v>71810</v>
      </c>
      <c r="G10" s="32">
        <v>98.8</v>
      </c>
      <c r="H10" s="29">
        <v>132</v>
      </c>
      <c r="I10" s="32">
        <v>0.2</v>
      </c>
      <c r="J10" s="29">
        <v>627</v>
      </c>
      <c r="K10" s="32">
        <v>0.9</v>
      </c>
      <c r="L10" s="29">
        <v>11</v>
      </c>
      <c r="M10" s="32">
        <v>0</v>
      </c>
      <c r="N10" s="29">
        <v>77</v>
      </c>
      <c r="O10" s="32">
        <v>0.1</v>
      </c>
    </row>
    <row r="11" spans="1:15" ht="13.5" customHeight="1" outlineLevel="1" x14ac:dyDescent="0.45">
      <c r="A11" s="45" t="s">
        <v>86</v>
      </c>
      <c r="B11" s="6" t="s">
        <v>87</v>
      </c>
      <c r="C11" s="31">
        <v>172181</v>
      </c>
      <c r="D11" s="29">
        <v>1315</v>
      </c>
      <c r="E11" s="32">
        <v>0.8</v>
      </c>
      <c r="F11" s="29">
        <v>699</v>
      </c>
      <c r="G11" s="32">
        <v>53.1</v>
      </c>
      <c r="H11" s="29">
        <v>98</v>
      </c>
      <c r="I11" s="32">
        <v>7.4</v>
      </c>
      <c r="J11" s="29">
        <v>434</v>
      </c>
      <c r="K11" s="32">
        <v>33</v>
      </c>
      <c r="L11" s="29">
        <v>37</v>
      </c>
      <c r="M11" s="32">
        <v>2.8</v>
      </c>
      <c r="N11" s="29">
        <v>48</v>
      </c>
      <c r="O11" s="32">
        <v>3.6</v>
      </c>
    </row>
    <row r="12" spans="1:15" ht="13.5" customHeight="1" outlineLevel="1" x14ac:dyDescent="0.45">
      <c r="A12" s="45" t="s">
        <v>89</v>
      </c>
      <c r="B12" s="6" t="s">
        <v>90</v>
      </c>
      <c r="C12" s="31">
        <v>208670</v>
      </c>
      <c r="D12" s="29">
        <v>38280</v>
      </c>
      <c r="E12" s="32">
        <v>18.3</v>
      </c>
      <c r="F12" s="29">
        <v>37837</v>
      </c>
      <c r="G12" s="32">
        <v>98.8</v>
      </c>
      <c r="H12" s="29">
        <v>51</v>
      </c>
      <c r="I12" s="32">
        <v>0.1</v>
      </c>
      <c r="J12" s="29">
        <v>333</v>
      </c>
      <c r="K12" s="32">
        <v>0.9</v>
      </c>
      <c r="L12" s="29">
        <v>27</v>
      </c>
      <c r="M12" s="32">
        <v>0.1</v>
      </c>
      <c r="N12" s="29">
        <v>32</v>
      </c>
      <c r="O12" s="32">
        <v>0.1</v>
      </c>
    </row>
    <row r="13" spans="1:15" ht="13.5" customHeight="1" outlineLevel="1" x14ac:dyDescent="0.45">
      <c r="A13" s="45" t="s">
        <v>93</v>
      </c>
      <c r="B13" s="6" t="s">
        <v>94</v>
      </c>
      <c r="C13" s="31">
        <v>47952</v>
      </c>
      <c r="D13" s="29" t="s">
        <v>88</v>
      </c>
      <c r="E13" s="32"/>
      <c r="F13" s="29" t="s">
        <v>88</v>
      </c>
      <c r="G13" s="32"/>
      <c r="H13" s="29">
        <v>1</v>
      </c>
      <c r="I13" s="32"/>
      <c r="J13" s="29">
        <v>7</v>
      </c>
      <c r="K13" s="32"/>
      <c r="L13" s="29">
        <v>1</v>
      </c>
      <c r="M13" s="32"/>
      <c r="N13" s="29">
        <v>1</v>
      </c>
      <c r="O13" s="32"/>
    </row>
    <row r="14" spans="1:15" ht="13.5" customHeight="1" outlineLevel="1" x14ac:dyDescent="0.45">
      <c r="A14" s="45" t="s">
        <v>95</v>
      </c>
      <c r="B14" s="6" t="s">
        <v>96</v>
      </c>
      <c r="C14" s="31">
        <v>4886167</v>
      </c>
      <c r="D14" s="29">
        <v>291987</v>
      </c>
      <c r="E14" s="32">
        <v>6</v>
      </c>
      <c r="F14" s="29">
        <v>248967</v>
      </c>
      <c r="G14" s="32">
        <v>85.3</v>
      </c>
      <c r="H14" s="29">
        <v>3247</v>
      </c>
      <c r="I14" s="32">
        <v>1.1000000000000001</v>
      </c>
      <c r="J14" s="29">
        <v>10665</v>
      </c>
      <c r="K14" s="32">
        <v>3.7</v>
      </c>
      <c r="L14" s="29">
        <v>12877</v>
      </c>
      <c r="M14" s="32">
        <v>4.4000000000000004</v>
      </c>
      <c r="N14" s="29">
        <v>16232</v>
      </c>
      <c r="O14" s="32">
        <v>5.6</v>
      </c>
    </row>
    <row r="15" spans="1:15" ht="13.5" customHeight="1" outlineLevel="1" x14ac:dyDescent="0.45">
      <c r="A15" s="45" t="s">
        <v>97</v>
      </c>
      <c r="B15" s="6" t="s">
        <v>98</v>
      </c>
      <c r="C15" s="31">
        <v>6493436</v>
      </c>
      <c r="D15" s="29">
        <v>1071170</v>
      </c>
      <c r="E15" s="32">
        <v>16.5</v>
      </c>
      <c r="F15" s="29">
        <v>1021624</v>
      </c>
      <c r="G15" s="32">
        <v>95.4</v>
      </c>
      <c r="H15" s="29">
        <v>8740</v>
      </c>
      <c r="I15" s="32">
        <v>0.8</v>
      </c>
      <c r="J15" s="29">
        <v>27531</v>
      </c>
      <c r="K15" s="32">
        <v>2.6</v>
      </c>
      <c r="L15" s="29">
        <v>1790</v>
      </c>
      <c r="M15" s="32">
        <v>0.2</v>
      </c>
      <c r="N15" s="29">
        <v>11485</v>
      </c>
      <c r="O15" s="32">
        <v>1.1000000000000001</v>
      </c>
    </row>
    <row r="16" spans="1:15" ht="13.5" customHeight="1" outlineLevel="1" x14ac:dyDescent="0.45">
      <c r="A16" s="45" t="s">
        <v>99</v>
      </c>
      <c r="B16" s="6" t="s">
        <v>100</v>
      </c>
      <c r="C16" s="31">
        <v>1238060</v>
      </c>
      <c r="D16" s="29">
        <v>90674</v>
      </c>
      <c r="E16" s="32">
        <v>7.3</v>
      </c>
      <c r="F16" s="29">
        <v>81715</v>
      </c>
      <c r="G16" s="32">
        <v>90.1</v>
      </c>
      <c r="H16" s="29">
        <v>2535</v>
      </c>
      <c r="I16" s="32">
        <v>2.8</v>
      </c>
      <c r="J16" s="29">
        <v>3631</v>
      </c>
      <c r="K16" s="32">
        <v>4</v>
      </c>
      <c r="L16" s="29">
        <v>358</v>
      </c>
      <c r="M16" s="32">
        <v>0.4</v>
      </c>
      <c r="N16" s="29">
        <v>2435</v>
      </c>
      <c r="O16" s="32">
        <v>2.7</v>
      </c>
    </row>
    <row r="17" spans="1:15" ht="13.5" customHeight="1" outlineLevel="1" x14ac:dyDescent="0.45">
      <c r="A17" s="45" t="s">
        <v>101</v>
      </c>
      <c r="B17" s="6" t="s">
        <v>102</v>
      </c>
      <c r="C17" s="31">
        <v>389577</v>
      </c>
      <c r="D17" s="29">
        <v>17060</v>
      </c>
      <c r="E17" s="32">
        <v>4.4000000000000004</v>
      </c>
      <c r="F17" s="29">
        <v>10714</v>
      </c>
      <c r="G17" s="32">
        <v>62.8</v>
      </c>
      <c r="H17" s="29">
        <v>1578</v>
      </c>
      <c r="I17" s="32">
        <v>9.1999999999999993</v>
      </c>
      <c r="J17" s="29">
        <v>2576</v>
      </c>
      <c r="K17" s="32">
        <v>15.1</v>
      </c>
      <c r="L17" s="29">
        <v>267</v>
      </c>
      <c r="M17" s="32">
        <v>1.6</v>
      </c>
      <c r="N17" s="29">
        <v>1926</v>
      </c>
      <c r="O17" s="32">
        <v>11.3</v>
      </c>
    </row>
    <row r="18" spans="1:15" ht="13.5" customHeight="1" outlineLevel="1" x14ac:dyDescent="0.45">
      <c r="A18" s="45" t="s">
        <v>103</v>
      </c>
      <c r="B18" s="6" t="s">
        <v>104</v>
      </c>
      <c r="C18" s="31">
        <v>381621</v>
      </c>
      <c r="D18" s="29">
        <v>5121</v>
      </c>
      <c r="E18" s="32">
        <v>1.3</v>
      </c>
      <c r="F18" s="29">
        <v>3252</v>
      </c>
      <c r="G18" s="32">
        <v>63.5</v>
      </c>
      <c r="H18" s="29">
        <v>114</v>
      </c>
      <c r="I18" s="32">
        <v>2.2000000000000002</v>
      </c>
      <c r="J18" s="29">
        <v>1687</v>
      </c>
      <c r="K18" s="32">
        <v>32.9</v>
      </c>
      <c r="L18" s="29">
        <v>25</v>
      </c>
      <c r="M18" s="32">
        <v>0.5</v>
      </c>
      <c r="N18" s="29">
        <v>42</v>
      </c>
      <c r="O18" s="32">
        <v>0.8</v>
      </c>
    </row>
    <row r="19" spans="1:15" ht="13.5" customHeight="1" outlineLevel="1" x14ac:dyDescent="0.45">
      <c r="A19" s="45" t="s">
        <v>105</v>
      </c>
      <c r="B19" s="6" t="s">
        <v>106</v>
      </c>
      <c r="C19" s="31">
        <v>1119798</v>
      </c>
      <c r="D19" s="29">
        <v>28659</v>
      </c>
      <c r="E19" s="32">
        <v>2.6</v>
      </c>
      <c r="F19" s="29">
        <v>21202</v>
      </c>
      <c r="G19" s="32">
        <v>74</v>
      </c>
      <c r="H19" s="29">
        <v>1315</v>
      </c>
      <c r="I19" s="32">
        <v>4.5999999999999996</v>
      </c>
      <c r="J19" s="29">
        <v>5853</v>
      </c>
      <c r="K19" s="32">
        <v>20.399999999999999</v>
      </c>
      <c r="L19" s="29">
        <v>26</v>
      </c>
      <c r="M19" s="32">
        <v>0.1</v>
      </c>
      <c r="N19" s="29">
        <v>262</v>
      </c>
      <c r="O19" s="32">
        <v>0.9</v>
      </c>
    </row>
    <row r="20" spans="1:15" ht="13.5" customHeight="1" outlineLevel="1" x14ac:dyDescent="0.45">
      <c r="A20" s="45" t="s">
        <v>107</v>
      </c>
      <c r="B20" s="6" t="s">
        <v>108</v>
      </c>
      <c r="C20" s="31">
        <v>9914310</v>
      </c>
      <c r="D20" s="29">
        <v>1349161</v>
      </c>
      <c r="E20" s="32">
        <v>13.6</v>
      </c>
      <c r="F20" s="29">
        <v>1196497</v>
      </c>
      <c r="G20" s="32">
        <v>88.7</v>
      </c>
      <c r="H20" s="29">
        <v>43075</v>
      </c>
      <c r="I20" s="32">
        <v>3.2</v>
      </c>
      <c r="J20" s="29">
        <v>46327</v>
      </c>
      <c r="K20" s="32">
        <v>3.4</v>
      </c>
      <c r="L20" s="29">
        <v>7666</v>
      </c>
      <c r="M20" s="32">
        <v>0.6</v>
      </c>
      <c r="N20" s="29">
        <v>55596</v>
      </c>
      <c r="O20" s="32">
        <v>4.0999999999999996</v>
      </c>
    </row>
    <row r="21" spans="1:15" ht="13.5" customHeight="1" outlineLevel="1" x14ac:dyDescent="0.45">
      <c r="A21" s="45" t="s">
        <v>109</v>
      </c>
      <c r="B21" s="6" t="s">
        <v>110</v>
      </c>
      <c r="C21" s="31">
        <v>4324438</v>
      </c>
      <c r="D21" s="29">
        <v>145279</v>
      </c>
      <c r="E21" s="32">
        <v>3.4</v>
      </c>
      <c r="F21" s="29">
        <v>95514</v>
      </c>
      <c r="G21" s="32">
        <v>65.7</v>
      </c>
      <c r="H21" s="29">
        <v>21527</v>
      </c>
      <c r="I21" s="32">
        <v>14.8</v>
      </c>
      <c r="J21" s="29">
        <v>12639</v>
      </c>
      <c r="K21" s="32">
        <v>8.6999999999999993</v>
      </c>
      <c r="L21" s="29">
        <v>2035</v>
      </c>
      <c r="M21" s="32">
        <v>1.4</v>
      </c>
      <c r="N21" s="29">
        <v>13565</v>
      </c>
      <c r="O21" s="32">
        <v>9.3000000000000007</v>
      </c>
    </row>
    <row r="22" spans="1:15" ht="13.5" customHeight="1" outlineLevel="1" x14ac:dyDescent="0.45">
      <c r="A22" s="45" t="s">
        <v>111</v>
      </c>
      <c r="B22" s="6" t="s">
        <v>112</v>
      </c>
      <c r="C22" s="31">
        <v>7611141</v>
      </c>
      <c r="D22" s="29">
        <v>258932</v>
      </c>
      <c r="E22" s="32">
        <v>3.4</v>
      </c>
      <c r="F22" s="29">
        <v>229045</v>
      </c>
      <c r="G22" s="32">
        <v>88.5</v>
      </c>
      <c r="H22" s="29">
        <v>8404</v>
      </c>
      <c r="I22" s="32">
        <v>3.2</v>
      </c>
      <c r="J22" s="29">
        <v>19539</v>
      </c>
      <c r="K22" s="32">
        <v>7.5</v>
      </c>
      <c r="L22" s="29">
        <v>233</v>
      </c>
      <c r="M22" s="32">
        <v>0.1</v>
      </c>
      <c r="N22" s="29">
        <v>1710</v>
      </c>
      <c r="O22" s="32">
        <v>0.7</v>
      </c>
    </row>
    <row r="23" spans="1:15" ht="13.5" customHeight="1" outlineLevel="1" x14ac:dyDescent="0.45">
      <c r="A23" s="45" t="s">
        <v>113</v>
      </c>
      <c r="B23" s="6" t="s">
        <v>114</v>
      </c>
      <c r="C23" s="31">
        <v>30345504</v>
      </c>
      <c r="D23" s="29">
        <v>2169628</v>
      </c>
      <c r="E23" s="32">
        <v>7.1</v>
      </c>
      <c r="F23" s="29">
        <v>1721552</v>
      </c>
      <c r="G23" s="32">
        <v>79.3</v>
      </c>
      <c r="H23" s="29">
        <v>209329</v>
      </c>
      <c r="I23" s="32">
        <v>9.6</v>
      </c>
      <c r="J23" s="29">
        <v>42095</v>
      </c>
      <c r="K23" s="32">
        <v>1.9</v>
      </c>
      <c r="L23" s="29">
        <v>13502</v>
      </c>
      <c r="M23" s="32">
        <v>0.6</v>
      </c>
      <c r="N23" s="29">
        <v>183151</v>
      </c>
      <c r="O23" s="32">
        <v>8.4</v>
      </c>
    </row>
    <row r="24" spans="1:15" ht="13.5" customHeight="1" outlineLevel="1" x14ac:dyDescent="0.45">
      <c r="A24" s="45" t="s">
        <v>115</v>
      </c>
      <c r="B24" s="6" t="s">
        <v>116</v>
      </c>
      <c r="C24" s="31">
        <v>2185598</v>
      </c>
      <c r="D24" s="29">
        <v>39851</v>
      </c>
      <c r="E24" s="32">
        <v>1.8</v>
      </c>
      <c r="F24" s="29">
        <v>8171</v>
      </c>
      <c r="G24" s="32">
        <v>20.5</v>
      </c>
      <c r="H24" s="29">
        <v>5524</v>
      </c>
      <c r="I24" s="32">
        <v>13.9</v>
      </c>
      <c r="J24" s="29">
        <v>23631</v>
      </c>
      <c r="K24" s="32">
        <v>59.3</v>
      </c>
      <c r="L24" s="29">
        <v>648</v>
      </c>
      <c r="M24" s="32">
        <v>1.6</v>
      </c>
      <c r="N24" s="29">
        <v>1877</v>
      </c>
      <c r="O24" s="32">
        <v>4.7</v>
      </c>
    </row>
    <row r="25" spans="1:15" ht="13.5" customHeight="1" outlineLevel="1" x14ac:dyDescent="0.45">
      <c r="A25" s="45" t="s">
        <v>117</v>
      </c>
      <c r="B25" s="6" t="s">
        <v>118</v>
      </c>
      <c r="C25" s="31">
        <v>1519530</v>
      </c>
      <c r="D25" s="29">
        <v>29530</v>
      </c>
      <c r="E25" s="32">
        <v>1.9</v>
      </c>
      <c r="F25" s="29">
        <v>5377</v>
      </c>
      <c r="G25" s="32">
        <v>18.2</v>
      </c>
      <c r="H25" s="29">
        <v>5181</v>
      </c>
      <c r="I25" s="32">
        <v>17.5</v>
      </c>
      <c r="J25" s="29">
        <v>17225</v>
      </c>
      <c r="K25" s="32">
        <v>58.3</v>
      </c>
      <c r="L25" s="29">
        <v>148</v>
      </c>
      <c r="M25" s="32">
        <v>0.5</v>
      </c>
      <c r="N25" s="29">
        <v>1599</v>
      </c>
      <c r="O25" s="32">
        <v>5.4</v>
      </c>
    </row>
    <row r="26" spans="1:15" ht="13.5" customHeight="1" outlineLevel="1" x14ac:dyDescent="0.45">
      <c r="A26" s="45" t="s">
        <v>119</v>
      </c>
      <c r="B26" s="6" t="s">
        <v>120</v>
      </c>
      <c r="C26" s="31">
        <v>2112742</v>
      </c>
      <c r="D26" s="29" t="s">
        <v>88</v>
      </c>
      <c r="E26" s="32"/>
      <c r="F26" s="29" t="s">
        <v>88</v>
      </c>
      <c r="G26" s="32"/>
      <c r="H26" s="29">
        <v>5517</v>
      </c>
      <c r="I26" s="32"/>
      <c r="J26" s="29">
        <v>4344</v>
      </c>
      <c r="K26" s="32"/>
      <c r="L26" s="29">
        <v>201</v>
      </c>
      <c r="M26" s="32"/>
      <c r="N26" s="29">
        <v>1102</v>
      </c>
      <c r="O26" s="32"/>
    </row>
    <row r="27" spans="1:15" ht="13.5" customHeight="1" outlineLevel="1" x14ac:dyDescent="0.45">
      <c r="A27" s="45" t="s">
        <v>121</v>
      </c>
      <c r="B27" s="6" t="s">
        <v>122</v>
      </c>
      <c r="C27" s="31">
        <v>210335</v>
      </c>
      <c r="D27" s="29">
        <v>4375</v>
      </c>
      <c r="E27" s="32">
        <v>2.1</v>
      </c>
      <c r="F27" s="29">
        <v>564</v>
      </c>
      <c r="G27" s="32">
        <v>12.9</v>
      </c>
      <c r="H27" s="29">
        <v>406</v>
      </c>
      <c r="I27" s="32">
        <v>9.3000000000000007</v>
      </c>
      <c r="J27" s="29">
        <v>3309</v>
      </c>
      <c r="K27" s="32">
        <v>75.599999999999994</v>
      </c>
      <c r="L27" s="29">
        <v>83</v>
      </c>
      <c r="M27" s="32">
        <v>1.9</v>
      </c>
      <c r="N27" s="29">
        <v>13</v>
      </c>
      <c r="O27" s="32">
        <v>0.3</v>
      </c>
    </row>
    <row r="28" spans="1:15" ht="13.5" customHeight="1" outlineLevel="1" x14ac:dyDescent="0.45">
      <c r="A28" s="45" t="s">
        <v>123</v>
      </c>
      <c r="B28" s="6" t="s">
        <v>124</v>
      </c>
      <c r="C28" s="31">
        <v>113112</v>
      </c>
      <c r="D28" s="29">
        <v>678</v>
      </c>
      <c r="E28" s="32">
        <v>0.6</v>
      </c>
      <c r="F28" s="29">
        <v>404</v>
      </c>
      <c r="G28" s="32"/>
      <c r="H28" s="29" t="s">
        <v>88</v>
      </c>
      <c r="I28" s="32"/>
      <c r="J28" s="29">
        <v>198</v>
      </c>
      <c r="K28" s="32"/>
      <c r="L28" s="29" t="s">
        <v>88</v>
      </c>
      <c r="M28" s="32"/>
      <c r="N28" s="29">
        <v>1</v>
      </c>
      <c r="O28" s="32"/>
    </row>
    <row r="29" spans="1:15" ht="13.5" customHeight="1" outlineLevel="1" x14ac:dyDescent="0.45">
      <c r="A29" s="45" t="s">
        <v>127</v>
      </c>
      <c r="B29" s="6" t="s">
        <v>128</v>
      </c>
      <c r="C29" s="31">
        <v>7637352</v>
      </c>
      <c r="D29" s="29">
        <v>421574</v>
      </c>
      <c r="E29" s="32">
        <v>5.5</v>
      </c>
      <c r="F29" s="29">
        <v>374164</v>
      </c>
      <c r="G29" s="32">
        <v>88.8</v>
      </c>
      <c r="H29" s="29">
        <v>11009</v>
      </c>
      <c r="I29" s="32">
        <v>2.6</v>
      </c>
      <c r="J29" s="29">
        <v>33214</v>
      </c>
      <c r="K29" s="32">
        <v>7.9</v>
      </c>
      <c r="L29" s="29">
        <v>817</v>
      </c>
      <c r="M29" s="32">
        <v>0.2</v>
      </c>
      <c r="N29" s="29">
        <v>2371</v>
      </c>
      <c r="O29" s="32">
        <v>0.6</v>
      </c>
    </row>
    <row r="30" spans="1:15" ht="13.5" customHeight="1" outlineLevel="1" x14ac:dyDescent="0.45">
      <c r="A30" s="45" t="s">
        <v>186</v>
      </c>
      <c r="B30" s="6" t="s">
        <v>187</v>
      </c>
      <c r="C30" s="31">
        <v>5873321</v>
      </c>
      <c r="D30" s="29">
        <v>365587</v>
      </c>
      <c r="E30" s="32">
        <v>6.2</v>
      </c>
      <c r="F30" s="29">
        <v>335211</v>
      </c>
      <c r="G30" s="32">
        <v>91.7</v>
      </c>
      <c r="H30" s="29">
        <v>8357</v>
      </c>
      <c r="I30" s="32">
        <v>2.2999999999999998</v>
      </c>
      <c r="J30" s="29">
        <v>19469</v>
      </c>
      <c r="K30" s="32">
        <v>5.3</v>
      </c>
      <c r="L30" s="29">
        <v>730</v>
      </c>
      <c r="M30" s="32">
        <v>0.2</v>
      </c>
      <c r="N30" s="29">
        <v>1820</v>
      </c>
      <c r="O30" s="32">
        <v>0.5</v>
      </c>
    </row>
    <row r="31" spans="1:15" ht="13.5" customHeight="1" outlineLevel="1" x14ac:dyDescent="0.45">
      <c r="A31" s="45" t="s">
        <v>129</v>
      </c>
      <c r="B31" s="6" t="s">
        <v>130</v>
      </c>
      <c r="C31" s="31">
        <v>557689</v>
      </c>
      <c r="D31" s="29">
        <v>15507</v>
      </c>
      <c r="E31" s="32">
        <v>2.8</v>
      </c>
      <c r="F31" s="29">
        <v>14696</v>
      </c>
      <c r="G31" s="32">
        <v>94.8</v>
      </c>
      <c r="H31" s="29">
        <v>305</v>
      </c>
      <c r="I31" s="32">
        <v>2</v>
      </c>
      <c r="J31" s="29">
        <v>472</v>
      </c>
      <c r="K31" s="32">
        <v>3</v>
      </c>
      <c r="L31" s="29">
        <v>6</v>
      </c>
      <c r="M31" s="32">
        <v>0</v>
      </c>
      <c r="N31" s="29">
        <v>27</v>
      </c>
      <c r="O31" s="32">
        <v>0.2</v>
      </c>
    </row>
    <row r="32" spans="1:15" ht="13.5" customHeight="1" outlineLevel="1" x14ac:dyDescent="0.45">
      <c r="A32" s="45" t="s">
        <v>131</v>
      </c>
      <c r="B32" s="6" t="s">
        <v>132</v>
      </c>
      <c r="C32" s="31">
        <v>8546114</v>
      </c>
      <c r="D32" s="29">
        <v>1011221</v>
      </c>
      <c r="E32" s="32">
        <v>11.8</v>
      </c>
      <c r="F32" s="29">
        <v>598926</v>
      </c>
      <c r="G32" s="32">
        <v>59.2</v>
      </c>
      <c r="H32" s="29">
        <v>242714</v>
      </c>
      <c r="I32" s="32">
        <v>24</v>
      </c>
      <c r="J32" s="29">
        <v>105352</v>
      </c>
      <c r="K32" s="32">
        <v>10.4</v>
      </c>
      <c r="L32" s="29">
        <v>5768</v>
      </c>
      <c r="M32" s="32">
        <v>0.6</v>
      </c>
      <c r="N32" s="29">
        <v>58462</v>
      </c>
      <c r="O32" s="32">
        <v>5.8</v>
      </c>
    </row>
    <row r="33" spans="1:15" ht="13.5" customHeight="1" outlineLevel="1" x14ac:dyDescent="0.45">
      <c r="A33" s="45" t="s">
        <v>133</v>
      </c>
      <c r="B33" s="6" t="s">
        <v>134</v>
      </c>
      <c r="C33" s="31">
        <v>2386682</v>
      </c>
      <c r="D33" s="29">
        <v>50279</v>
      </c>
      <c r="E33" s="32">
        <v>2.1</v>
      </c>
      <c r="F33" s="29">
        <v>31110</v>
      </c>
      <c r="G33" s="32">
        <v>61.9</v>
      </c>
      <c r="H33" s="29">
        <v>5045</v>
      </c>
      <c r="I33" s="32">
        <v>10</v>
      </c>
      <c r="J33" s="29">
        <v>11529</v>
      </c>
      <c r="K33" s="32">
        <v>22.9</v>
      </c>
      <c r="L33" s="29">
        <v>697</v>
      </c>
      <c r="M33" s="32">
        <v>1.4</v>
      </c>
      <c r="N33" s="29">
        <v>1898</v>
      </c>
      <c r="O33" s="32">
        <v>3.8</v>
      </c>
    </row>
    <row r="34" spans="1:15" ht="13.5" customHeight="1" outlineLevel="1" x14ac:dyDescent="0.45">
      <c r="A34" s="45" t="s">
        <v>135</v>
      </c>
      <c r="B34" s="6" t="s">
        <v>136</v>
      </c>
      <c r="C34" s="31">
        <v>5507120</v>
      </c>
      <c r="D34" s="29">
        <v>949307</v>
      </c>
      <c r="E34" s="32">
        <v>17.2</v>
      </c>
      <c r="F34" s="29">
        <v>563610</v>
      </c>
      <c r="G34" s="32">
        <v>59.4</v>
      </c>
      <c r="H34" s="29">
        <v>234359</v>
      </c>
      <c r="I34" s="32">
        <v>24.7</v>
      </c>
      <c r="J34" s="29">
        <v>90731</v>
      </c>
      <c r="K34" s="32">
        <v>9.6</v>
      </c>
      <c r="L34" s="29">
        <v>4770</v>
      </c>
      <c r="M34" s="32">
        <v>0.5</v>
      </c>
      <c r="N34" s="29">
        <v>55837</v>
      </c>
      <c r="O34" s="32">
        <v>5.9</v>
      </c>
    </row>
    <row r="35" spans="1:15" ht="13.5" customHeight="1" outlineLevel="1" x14ac:dyDescent="0.45">
      <c r="A35" s="45" t="s">
        <v>139</v>
      </c>
      <c r="B35" s="6" t="s">
        <v>140</v>
      </c>
      <c r="C35" s="31">
        <v>1199415</v>
      </c>
      <c r="D35" s="29">
        <v>55976</v>
      </c>
      <c r="E35" s="32">
        <v>4.7</v>
      </c>
      <c r="F35" s="29">
        <v>44663</v>
      </c>
      <c r="G35" s="32"/>
      <c r="H35" s="29" t="s">
        <v>88</v>
      </c>
      <c r="I35" s="32"/>
      <c r="J35" s="29">
        <v>6946</v>
      </c>
      <c r="K35" s="32"/>
      <c r="L35" s="29" t="s">
        <v>88</v>
      </c>
      <c r="M35" s="32"/>
      <c r="N35" s="29">
        <v>655</v>
      </c>
      <c r="O35" s="32"/>
    </row>
    <row r="36" spans="1:15" ht="20.100000000000001" customHeight="1" x14ac:dyDescent="0.45">
      <c r="A36" s="54" t="s">
        <v>188</v>
      </c>
      <c r="B36" s="54" t="s">
        <v>1</v>
      </c>
      <c r="C36" s="57" t="s">
        <v>1</v>
      </c>
      <c r="D36" s="56" t="s">
        <v>1</v>
      </c>
      <c r="E36" s="57" t="s">
        <v>1</v>
      </c>
      <c r="F36" s="56" t="s">
        <v>1</v>
      </c>
      <c r="G36" s="57" t="s">
        <v>1</v>
      </c>
      <c r="H36" s="56" t="s">
        <v>1</v>
      </c>
      <c r="I36" s="57" t="s">
        <v>1</v>
      </c>
      <c r="J36" s="56" t="s">
        <v>1</v>
      </c>
      <c r="K36" s="57" t="s">
        <v>1</v>
      </c>
      <c r="L36" s="56" t="s">
        <v>1</v>
      </c>
      <c r="M36" s="57" t="s">
        <v>1</v>
      </c>
      <c r="N36" s="56" t="s">
        <v>1</v>
      </c>
      <c r="O36" s="57" t="s">
        <v>1</v>
      </c>
    </row>
    <row r="37" spans="1:15" ht="13.5" customHeight="1" outlineLevel="1" x14ac:dyDescent="0.45">
      <c r="A37" s="47" t="s">
        <v>189</v>
      </c>
      <c r="B37" s="47" t="s">
        <v>1</v>
      </c>
      <c r="C37" s="31">
        <v>77208782</v>
      </c>
      <c r="D37" s="29">
        <v>6627140</v>
      </c>
      <c r="E37" s="32">
        <v>8.6</v>
      </c>
      <c r="F37" s="29">
        <v>5422617</v>
      </c>
      <c r="G37" s="32">
        <v>81.8</v>
      </c>
      <c r="H37" s="29">
        <v>533867</v>
      </c>
      <c r="I37" s="32">
        <v>8.1</v>
      </c>
      <c r="J37" s="29">
        <v>289507</v>
      </c>
      <c r="K37" s="32">
        <v>4.4000000000000004</v>
      </c>
      <c r="L37" s="29">
        <v>43683</v>
      </c>
      <c r="M37" s="32">
        <v>0.7</v>
      </c>
      <c r="N37" s="29">
        <v>337466</v>
      </c>
      <c r="O37" s="32">
        <v>5.0999999999999996</v>
      </c>
    </row>
    <row r="38" spans="1:15" ht="13.5" customHeight="1" outlineLevel="1" x14ac:dyDescent="0.45">
      <c r="A38" s="47" t="s">
        <v>190</v>
      </c>
      <c r="B38" s="47" t="s">
        <v>1</v>
      </c>
      <c r="C38" s="31">
        <v>23577065</v>
      </c>
      <c r="D38" s="29">
        <v>3491031</v>
      </c>
      <c r="E38" s="32">
        <v>14.8</v>
      </c>
      <c r="F38" s="29">
        <v>2890173</v>
      </c>
      <c r="G38" s="32">
        <v>82.8</v>
      </c>
      <c r="H38" s="29">
        <v>265166</v>
      </c>
      <c r="I38" s="32">
        <v>7.6</v>
      </c>
      <c r="J38" s="29">
        <v>181677</v>
      </c>
      <c r="K38" s="32">
        <v>5.2</v>
      </c>
      <c r="L38" s="29">
        <v>19280</v>
      </c>
      <c r="M38" s="32">
        <v>0.6</v>
      </c>
      <c r="N38" s="29">
        <v>134736</v>
      </c>
      <c r="O38" s="32">
        <v>3.9</v>
      </c>
    </row>
    <row r="39" spans="1:15" ht="13.5" customHeight="1" outlineLevel="1" x14ac:dyDescent="0.45">
      <c r="A39" s="47" t="s">
        <v>191</v>
      </c>
      <c r="B39" s="47" t="s">
        <v>1</v>
      </c>
      <c r="C39" s="31">
        <v>53631716</v>
      </c>
      <c r="D39" s="29">
        <v>3136108</v>
      </c>
      <c r="E39" s="32">
        <v>5.8</v>
      </c>
      <c r="F39" s="29">
        <v>2532443</v>
      </c>
      <c r="G39" s="32">
        <v>80.8</v>
      </c>
      <c r="H39" s="29">
        <v>268701</v>
      </c>
      <c r="I39" s="32">
        <v>8.6</v>
      </c>
      <c r="J39" s="29">
        <v>107830</v>
      </c>
      <c r="K39" s="32">
        <v>3.4</v>
      </c>
      <c r="L39" s="29">
        <v>24403</v>
      </c>
      <c r="M39" s="32">
        <v>0.8</v>
      </c>
      <c r="N39" s="29">
        <v>202730</v>
      </c>
      <c r="O39" s="32">
        <v>6.5</v>
      </c>
    </row>
    <row r="40" spans="1:15" ht="13.5" customHeight="1" outlineLevel="1" x14ac:dyDescent="0.45">
      <c r="A40" s="47" t="s">
        <v>192</v>
      </c>
      <c r="B40" s="47" t="s">
        <v>1</v>
      </c>
      <c r="C40" s="31">
        <v>13198922</v>
      </c>
      <c r="D40" s="29">
        <v>655355</v>
      </c>
      <c r="E40" s="32">
        <v>5</v>
      </c>
      <c r="F40" s="29">
        <v>541088</v>
      </c>
      <c r="G40" s="32">
        <v>82.6</v>
      </c>
      <c r="H40" s="29">
        <v>35460</v>
      </c>
      <c r="I40" s="32">
        <v>5.4</v>
      </c>
      <c r="J40" s="29">
        <v>62216</v>
      </c>
      <c r="K40" s="32">
        <v>9.5</v>
      </c>
      <c r="L40" s="29">
        <v>2989</v>
      </c>
      <c r="M40" s="32">
        <v>0.5</v>
      </c>
      <c r="N40" s="29">
        <v>13603</v>
      </c>
      <c r="O40" s="32">
        <v>2.1</v>
      </c>
    </row>
    <row r="41" spans="1:15" ht="20.100000000000001" customHeight="1" x14ac:dyDescent="0.45">
      <c r="A41" s="54" t="s">
        <v>193</v>
      </c>
      <c r="B41" s="54" t="s">
        <v>1</v>
      </c>
      <c r="C41" s="57" t="s">
        <v>1</v>
      </c>
      <c r="D41" s="56" t="s">
        <v>1</v>
      </c>
      <c r="E41" s="57" t="s">
        <v>1</v>
      </c>
      <c r="F41" s="56" t="s">
        <v>1</v>
      </c>
      <c r="G41" s="57" t="s">
        <v>1</v>
      </c>
      <c r="H41" s="56" t="s">
        <v>1</v>
      </c>
      <c r="I41" s="57" t="s">
        <v>1</v>
      </c>
      <c r="J41" s="56" t="s">
        <v>1</v>
      </c>
      <c r="K41" s="57" t="s">
        <v>1</v>
      </c>
      <c r="L41" s="56" t="s">
        <v>1</v>
      </c>
      <c r="M41" s="57" t="s">
        <v>1</v>
      </c>
      <c r="N41" s="56" t="s">
        <v>1</v>
      </c>
      <c r="O41" s="57" t="s">
        <v>1</v>
      </c>
    </row>
    <row r="42" spans="1:15" ht="13.5" customHeight="1" outlineLevel="1" x14ac:dyDescent="0.45">
      <c r="A42" s="47" t="s">
        <v>194</v>
      </c>
      <c r="B42" s="47" t="s">
        <v>1</v>
      </c>
      <c r="C42" s="31">
        <v>1598860</v>
      </c>
      <c r="D42" s="29">
        <v>79964</v>
      </c>
      <c r="E42" s="32">
        <v>5</v>
      </c>
      <c r="F42" s="29">
        <v>35389</v>
      </c>
      <c r="G42" s="32">
        <v>44.3</v>
      </c>
      <c r="H42" s="29">
        <v>15774</v>
      </c>
      <c r="I42" s="32">
        <v>19.7</v>
      </c>
      <c r="J42" s="29">
        <v>21473</v>
      </c>
      <c r="K42" s="32">
        <v>26.9</v>
      </c>
      <c r="L42" s="29">
        <v>2496</v>
      </c>
      <c r="M42" s="32">
        <v>3.1</v>
      </c>
      <c r="N42" s="29">
        <v>4831</v>
      </c>
      <c r="O42" s="32">
        <v>6</v>
      </c>
    </row>
    <row r="43" spans="1:15" ht="13.5" customHeight="1" outlineLevel="1" x14ac:dyDescent="0.45">
      <c r="A43" s="47" t="s">
        <v>195</v>
      </c>
      <c r="B43" s="47" t="s">
        <v>1</v>
      </c>
      <c r="C43" s="31">
        <v>1934009</v>
      </c>
      <c r="D43" s="29">
        <v>134327</v>
      </c>
      <c r="E43" s="32">
        <v>6.9</v>
      </c>
      <c r="F43" s="29">
        <v>74722</v>
      </c>
      <c r="G43" s="32">
        <v>55.6</v>
      </c>
      <c r="H43" s="29">
        <v>20962</v>
      </c>
      <c r="I43" s="32">
        <v>15.6</v>
      </c>
      <c r="J43" s="29">
        <v>28025</v>
      </c>
      <c r="K43" s="32">
        <v>20.9</v>
      </c>
      <c r="L43" s="29">
        <v>729</v>
      </c>
      <c r="M43" s="32">
        <v>0.5</v>
      </c>
      <c r="N43" s="29">
        <v>9890</v>
      </c>
      <c r="O43" s="32">
        <v>7.4</v>
      </c>
    </row>
    <row r="44" spans="1:15" ht="13.5" customHeight="1" outlineLevel="1" x14ac:dyDescent="0.45">
      <c r="A44" s="47" t="s">
        <v>196</v>
      </c>
      <c r="B44" s="47" t="s">
        <v>1</v>
      </c>
      <c r="C44" s="31">
        <v>2171990</v>
      </c>
      <c r="D44" s="29">
        <v>193409</v>
      </c>
      <c r="E44" s="32">
        <v>8.9</v>
      </c>
      <c r="F44" s="29">
        <v>85986</v>
      </c>
      <c r="G44" s="32">
        <v>44.5</v>
      </c>
      <c r="H44" s="29">
        <v>66131</v>
      </c>
      <c r="I44" s="32">
        <v>34.200000000000003</v>
      </c>
      <c r="J44" s="29">
        <v>28037</v>
      </c>
      <c r="K44" s="32">
        <v>14.5</v>
      </c>
      <c r="L44" s="29">
        <v>926</v>
      </c>
      <c r="M44" s="32">
        <v>0.5</v>
      </c>
      <c r="N44" s="29">
        <v>12328</v>
      </c>
      <c r="O44" s="32">
        <v>6.4</v>
      </c>
    </row>
    <row r="45" spans="1:15" ht="13.5" customHeight="1" outlineLevel="1" x14ac:dyDescent="0.45">
      <c r="A45" s="47" t="s">
        <v>197</v>
      </c>
      <c r="B45" s="47" t="s">
        <v>1</v>
      </c>
      <c r="C45" s="31">
        <v>4529553</v>
      </c>
      <c r="D45" s="29">
        <v>330817</v>
      </c>
      <c r="E45" s="32">
        <v>7.3</v>
      </c>
      <c r="F45" s="29">
        <v>253388</v>
      </c>
      <c r="G45" s="32">
        <v>76.599999999999994</v>
      </c>
      <c r="H45" s="29">
        <v>35647</v>
      </c>
      <c r="I45" s="32">
        <v>10.8</v>
      </c>
      <c r="J45" s="29">
        <v>32345</v>
      </c>
      <c r="K45" s="32">
        <v>9.8000000000000007</v>
      </c>
      <c r="L45" s="29">
        <v>3471</v>
      </c>
      <c r="M45" s="32">
        <v>1</v>
      </c>
      <c r="N45" s="29">
        <v>5966</v>
      </c>
      <c r="O45" s="32">
        <v>1.8</v>
      </c>
    </row>
    <row r="46" spans="1:15" ht="13.5" customHeight="1" outlineLevel="1" x14ac:dyDescent="0.45">
      <c r="A46" s="47" t="s">
        <v>198</v>
      </c>
      <c r="B46" s="47" t="s">
        <v>1</v>
      </c>
      <c r="C46" s="31">
        <v>5301999</v>
      </c>
      <c r="D46" s="29">
        <v>298627</v>
      </c>
      <c r="E46" s="32">
        <v>5.6</v>
      </c>
      <c r="F46" s="29">
        <v>229942</v>
      </c>
      <c r="G46" s="32">
        <v>77</v>
      </c>
      <c r="H46" s="29">
        <v>30655</v>
      </c>
      <c r="I46" s="32">
        <v>10.3</v>
      </c>
      <c r="J46" s="29">
        <v>27995</v>
      </c>
      <c r="K46" s="32">
        <v>9.4</v>
      </c>
      <c r="L46" s="29">
        <v>2509</v>
      </c>
      <c r="M46" s="32">
        <v>0.8</v>
      </c>
      <c r="N46" s="29">
        <v>7526</v>
      </c>
      <c r="O46" s="32">
        <v>2.5</v>
      </c>
    </row>
    <row r="47" spans="1:15" ht="13.5" customHeight="1" outlineLevel="1" x14ac:dyDescent="0.45">
      <c r="A47" s="47" t="s">
        <v>199</v>
      </c>
      <c r="B47" s="47" t="s">
        <v>1</v>
      </c>
      <c r="C47" s="31">
        <v>6287567</v>
      </c>
      <c r="D47" s="29">
        <v>807216</v>
      </c>
      <c r="E47" s="32">
        <v>12.8</v>
      </c>
      <c r="F47" s="29">
        <v>713706</v>
      </c>
      <c r="G47" s="32">
        <v>88.4</v>
      </c>
      <c r="H47" s="29">
        <v>41845</v>
      </c>
      <c r="I47" s="32">
        <v>5.2</v>
      </c>
      <c r="J47" s="29">
        <v>38136</v>
      </c>
      <c r="K47" s="32">
        <v>4.7</v>
      </c>
      <c r="L47" s="29">
        <v>1517</v>
      </c>
      <c r="M47" s="32">
        <v>0.2</v>
      </c>
      <c r="N47" s="29">
        <v>12012</v>
      </c>
      <c r="O47" s="32">
        <v>1.5</v>
      </c>
    </row>
    <row r="48" spans="1:15" ht="13.5" customHeight="1" outlineLevel="1" x14ac:dyDescent="0.45">
      <c r="A48" s="47" t="s">
        <v>200</v>
      </c>
      <c r="B48" s="47" t="s">
        <v>1</v>
      </c>
      <c r="C48" s="31">
        <v>8526581</v>
      </c>
      <c r="D48" s="29">
        <v>838801</v>
      </c>
      <c r="E48" s="32">
        <v>9.8000000000000007</v>
      </c>
      <c r="F48" s="29">
        <v>720284</v>
      </c>
      <c r="G48" s="32">
        <v>85.9</v>
      </c>
      <c r="H48" s="29">
        <v>54164</v>
      </c>
      <c r="I48" s="32">
        <v>6.5</v>
      </c>
      <c r="J48" s="29">
        <v>32550</v>
      </c>
      <c r="K48" s="32">
        <v>3.9</v>
      </c>
      <c r="L48" s="29">
        <v>3515</v>
      </c>
      <c r="M48" s="32">
        <v>0.4</v>
      </c>
      <c r="N48" s="29">
        <v>28289</v>
      </c>
      <c r="O48" s="32">
        <v>3.4</v>
      </c>
    </row>
    <row r="49" spans="1:28" ht="13.5" customHeight="1" outlineLevel="1" x14ac:dyDescent="0.45">
      <c r="A49" s="47" t="s">
        <v>201</v>
      </c>
      <c r="B49" s="47" t="s">
        <v>1</v>
      </c>
      <c r="C49" s="31">
        <v>13716639</v>
      </c>
      <c r="D49" s="29">
        <v>1450949</v>
      </c>
      <c r="E49" s="32">
        <v>10.6</v>
      </c>
      <c r="F49" s="29">
        <v>1229062</v>
      </c>
      <c r="G49" s="32">
        <v>84.7</v>
      </c>
      <c r="H49" s="29">
        <v>109484</v>
      </c>
      <c r="I49" s="32">
        <v>7.5</v>
      </c>
      <c r="J49" s="29">
        <v>64261</v>
      </c>
      <c r="K49" s="32">
        <v>4.4000000000000004</v>
      </c>
      <c r="L49" s="29">
        <v>7176</v>
      </c>
      <c r="M49" s="32">
        <v>0.5</v>
      </c>
      <c r="N49" s="29">
        <v>40966</v>
      </c>
      <c r="O49" s="32">
        <v>2.8</v>
      </c>
    </row>
    <row r="50" spans="1:28" ht="13.5" customHeight="1" outlineLevel="1" x14ac:dyDescent="0.45">
      <c r="A50" s="47" t="s">
        <v>202</v>
      </c>
      <c r="B50" s="47" t="s">
        <v>1</v>
      </c>
      <c r="C50" s="31">
        <v>6852008</v>
      </c>
      <c r="D50" s="29">
        <v>703847</v>
      </c>
      <c r="E50" s="32">
        <v>10.3</v>
      </c>
      <c r="F50" s="29">
        <v>633330</v>
      </c>
      <c r="G50" s="32">
        <v>90</v>
      </c>
      <c r="H50" s="29">
        <v>21023</v>
      </c>
      <c r="I50" s="32">
        <v>3</v>
      </c>
      <c r="J50" s="29">
        <v>22437</v>
      </c>
      <c r="K50" s="32">
        <v>3.2</v>
      </c>
      <c r="L50" s="29">
        <v>9670</v>
      </c>
      <c r="M50" s="32">
        <v>1.4</v>
      </c>
      <c r="N50" s="29">
        <v>17387</v>
      </c>
      <c r="O50" s="32">
        <v>2.5</v>
      </c>
    </row>
    <row r="51" spans="1:28" ht="13.5" customHeight="1" outlineLevel="1" x14ac:dyDescent="0.45">
      <c r="A51" s="47" t="s">
        <v>203</v>
      </c>
      <c r="B51" s="47" t="s">
        <v>1</v>
      </c>
      <c r="C51" s="31">
        <v>39488498</v>
      </c>
      <c r="D51" s="29">
        <v>2444537</v>
      </c>
      <c r="E51" s="32">
        <v>6.2</v>
      </c>
      <c r="F51" s="29">
        <v>1987894</v>
      </c>
      <c r="G51" s="32">
        <v>81.3</v>
      </c>
      <c r="H51" s="29">
        <v>173641</v>
      </c>
      <c r="I51" s="32">
        <v>7.1</v>
      </c>
      <c r="J51" s="29">
        <v>56464</v>
      </c>
      <c r="K51" s="32">
        <v>2.2999999999999998</v>
      </c>
      <c r="L51" s="29">
        <v>14663</v>
      </c>
      <c r="M51" s="32">
        <v>0.6</v>
      </c>
      <c r="N51" s="29">
        <v>211874</v>
      </c>
      <c r="O51" s="32">
        <v>8.6999999999999993</v>
      </c>
    </row>
    <row r="52" spans="1:28" ht="20.100000000000001" customHeight="1" x14ac:dyDescent="0.45">
      <c r="A52" s="58" t="s">
        <v>10</v>
      </c>
      <c r="B52" s="58" t="s">
        <v>1</v>
      </c>
      <c r="C52" s="30">
        <v>90407703</v>
      </c>
      <c r="D52" s="30">
        <v>7282495</v>
      </c>
      <c r="E52" s="33">
        <v>8.1</v>
      </c>
      <c r="F52" s="30">
        <v>5963704</v>
      </c>
      <c r="G52" s="33">
        <v>81.900000000000006</v>
      </c>
      <c r="H52" s="30">
        <v>569326</v>
      </c>
      <c r="I52" s="33">
        <v>7.8</v>
      </c>
      <c r="J52" s="30">
        <v>351723</v>
      </c>
      <c r="K52" s="33">
        <v>4.8</v>
      </c>
      <c r="L52" s="30">
        <v>46672</v>
      </c>
      <c r="M52" s="33">
        <v>0.6</v>
      </c>
      <c r="N52" s="30">
        <v>351069</v>
      </c>
      <c r="O52" s="33">
        <v>4.8</v>
      </c>
    </row>
    <row r="53" spans="1:28" ht="4.5" customHeight="1" x14ac:dyDescent="0.45">
      <c r="A53" s="59" t="s">
        <v>1</v>
      </c>
      <c r="B53" s="59" t="s">
        <v>1</v>
      </c>
      <c r="C53" s="4" t="s">
        <v>1</v>
      </c>
      <c r="D53" s="4" t="s">
        <v>1</v>
      </c>
      <c r="E53" s="4" t="s">
        <v>1</v>
      </c>
      <c r="F53" s="4" t="s">
        <v>1</v>
      </c>
      <c r="G53" s="4" t="s">
        <v>1</v>
      </c>
      <c r="H53" s="4" t="s">
        <v>1</v>
      </c>
      <c r="I53" s="4" t="s">
        <v>1</v>
      </c>
      <c r="J53" s="4" t="s">
        <v>1</v>
      </c>
      <c r="K53" s="4" t="s">
        <v>1</v>
      </c>
      <c r="L53" s="4" t="s">
        <v>1</v>
      </c>
      <c r="M53" s="4" t="s">
        <v>1</v>
      </c>
      <c r="N53" s="4" t="s">
        <v>1</v>
      </c>
      <c r="O53" s="4" t="s">
        <v>1</v>
      </c>
    </row>
    <row r="54" spans="1:28" ht="4.5" customHeight="1" x14ac:dyDescent="0.45">
      <c r="A54" s="50" t="s">
        <v>1</v>
      </c>
      <c r="B54" s="50" t="s">
        <v>1</v>
      </c>
      <c r="C54" s="50" t="s">
        <v>1</v>
      </c>
      <c r="D54" s="50" t="s">
        <v>1</v>
      </c>
      <c r="E54" s="50" t="s">
        <v>1</v>
      </c>
      <c r="F54" s="50" t="s">
        <v>1</v>
      </c>
      <c r="G54" s="50" t="s">
        <v>1</v>
      </c>
      <c r="H54" s="50" t="s">
        <v>1</v>
      </c>
      <c r="I54" s="50" t="s">
        <v>1</v>
      </c>
      <c r="J54" s="50" t="s">
        <v>1</v>
      </c>
      <c r="K54" s="50" t="s">
        <v>1</v>
      </c>
      <c r="L54" s="50" t="s">
        <v>1</v>
      </c>
      <c r="M54" s="50" t="s">
        <v>1</v>
      </c>
      <c r="N54" s="50" t="s">
        <v>1</v>
      </c>
      <c r="O54" s="50" t="s">
        <v>1</v>
      </c>
      <c r="P54" s="50"/>
      <c r="Q54" s="50"/>
      <c r="R54" s="50"/>
      <c r="S54" s="50"/>
      <c r="T54" s="50"/>
      <c r="U54" s="50"/>
      <c r="V54" s="50"/>
      <c r="W54" s="50"/>
      <c r="X54" s="50"/>
      <c r="Y54" s="50"/>
      <c r="Z54" s="50"/>
      <c r="AA54" s="50"/>
      <c r="AB54" s="50"/>
    </row>
    <row r="55" spans="1:28" ht="13.5" customHeight="1" x14ac:dyDescent="0.45">
      <c r="A55" s="52" t="s">
        <v>26</v>
      </c>
      <c r="B55" s="52" t="s">
        <v>1</v>
      </c>
      <c r="C55" s="52" t="s">
        <v>1</v>
      </c>
      <c r="D55" s="52" t="s">
        <v>1</v>
      </c>
      <c r="E55" s="52" t="s">
        <v>1</v>
      </c>
      <c r="F55" s="52" t="s">
        <v>1</v>
      </c>
      <c r="G55" s="52" t="s">
        <v>1</v>
      </c>
      <c r="H55" s="52" t="s">
        <v>1</v>
      </c>
      <c r="I55" s="52" t="s">
        <v>1</v>
      </c>
      <c r="J55" s="52" t="s">
        <v>1</v>
      </c>
      <c r="K55" s="52" t="s">
        <v>1</v>
      </c>
      <c r="L55" s="52" t="s">
        <v>1</v>
      </c>
      <c r="M55" s="52" t="s">
        <v>1</v>
      </c>
      <c r="N55" s="52" t="s">
        <v>1</v>
      </c>
      <c r="O55" s="52" t="s">
        <v>1</v>
      </c>
      <c r="P55" s="50"/>
      <c r="Q55" s="50"/>
      <c r="R55" s="50"/>
      <c r="S55" s="50"/>
      <c r="T55" s="50"/>
      <c r="U55" s="50"/>
      <c r="V55" s="50"/>
      <c r="W55" s="50"/>
      <c r="X55" s="50"/>
      <c r="Y55" s="50"/>
      <c r="Z55" s="50"/>
      <c r="AA55" s="50"/>
      <c r="AB55" s="50"/>
    </row>
    <row r="56" spans="1:28" ht="13.5" customHeight="1" x14ac:dyDescent="0.45">
      <c r="A56" s="52" t="s">
        <v>204</v>
      </c>
      <c r="B56" s="52" t="s">
        <v>1</v>
      </c>
      <c r="C56" s="52" t="s">
        <v>1</v>
      </c>
      <c r="D56" s="52" t="s">
        <v>1</v>
      </c>
      <c r="E56" s="52" t="s">
        <v>1</v>
      </c>
      <c r="F56" s="52" t="s">
        <v>1</v>
      </c>
      <c r="G56" s="52" t="s">
        <v>1</v>
      </c>
      <c r="H56" s="52" t="s">
        <v>1</v>
      </c>
      <c r="I56" s="52" t="s">
        <v>1</v>
      </c>
      <c r="J56" s="52" t="s">
        <v>1</v>
      </c>
      <c r="K56" s="52" t="s">
        <v>1</v>
      </c>
      <c r="L56" s="52" t="s">
        <v>1</v>
      </c>
      <c r="M56" s="52" t="s">
        <v>1</v>
      </c>
      <c r="N56" s="52" t="s">
        <v>1</v>
      </c>
      <c r="O56" s="52" t="s">
        <v>1</v>
      </c>
      <c r="P56" s="50"/>
      <c r="Q56" s="50"/>
      <c r="R56" s="50"/>
      <c r="S56" s="50"/>
      <c r="T56" s="50"/>
      <c r="U56" s="50"/>
      <c r="V56" s="50"/>
      <c r="W56" s="50"/>
      <c r="X56" s="50"/>
      <c r="Y56" s="50"/>
      <c r="Z56" s="50"/>
      <c r="AA56" s="50"/>
      <c r="AB56" s="50"/>
    </row>
    <row r="57" spans="1:28" ht="13.5" customHeight="1" x14ac:dyDescent="0.45">
      <c r="A57" s="52" t="s">
        <v>205</v>
      </c>
      <c r="B57" s="52" t="s">
        <v>1</v>
      </c>
      <c r="C57" s="52" t="s">
        <v>1</v>
      </c>
      <c r="D57" s="52" t="s">
        <v>1</v>
      </c>
      <c r="E57" s="52" t="s">
        <v>1</v>
      </c>
      <c r="F57" s="52" t="s">
        <v>1</v>
      </c>
      <c r="G57" s="52" t="s">
        <v>1</v>
      </c>
      <c r="H57" s="52" t="s">
        <v>1</v>
      </c>
      <c r="I57" s="52" t="s">
        <v>1</v>
      </c>
      <c r="J57" s="52" t="s">
        <v>1</v>
      </c>
      <c r="K57" s="52" t="s">
        <v>1</v>
      </c>
      <c r="L57" s="52" t="s">
        <v>1</v>
      </c>
      <c r="M57" s="52" t="s">
        <v>1</v>
      </c>
      <c r="N57" s="52" t="s">
        <v>1</v>
      </c>
      <c r="O57" s="52" t="s">
        <v>1</v>
      </c>
      <c r="P57" s="50"/>
      <c r="Q57" s="50"/>
      <c r="R57" s="50"/>
      <c r="S57" s="50"/>
      <c r="T57" s="50"/>
      <c r="U57" s="50"/>
      <c r="V57" s="50"/>
      <c r="W57" s="50"/>
      <c r="X57" s="50"/>
      <c r="Y57" s="50"/>
      <c r="Z57" s="50"/>
      <c r="AA57" s="50"/>
      <c r="AB57" s="50"/>
    </row>
    <row r="58" spans="1:28" ht="13.5" customHeight="1" x14ac:dyDescent="0.45">
      <c r="A58" s="52" t="s">
        <v>206</v>
      </c>
      <c r="B58" s="52" t="s">
        <v>1</v>
      </c>
      <c r="C58" s="52" t="s">
        <v>1</v>
      </c>
      <c r="D58" s="52" t="s">
        <v>1</v>
      </c>
      <c r="E58" s="52" t="s">
        <v>1</v>
      </c>
      <c r="F58" s="52" t="s">
        <v>1</v>
      </c>
      <c r="G58" s="52" t="s">
        <v>1</v>
      </c>
      <c r="H58" s="52" t="s">
        <v>1</v>
      </c>
      <c r="I58" s="52" t="s">
        <v>1</v>
      </c>
      <c r="J58" s="52" t="s">
        <v>1</v>
      </c>
      <c r="K58" s="52" t="s">
        <v>1</v>
      </c>
      <c r="L58" s="52" t="s">
        <v>1</v>
      </c>
      <c r="M58" s="52" t="s">
        <v>1</v>
      </c>
      <c r="N58" s="52" t="s">
        <v>1</v>
      </c>
      <c r="O58" s="52" t="s">
        <v>1</v>
      </c>
      <c r="P58" s="50"/>
      <c r="Q58" s="50"/>
      <c r="R58" s="50"/>
      <c r="S58" s="50"/>
      <c r="T58" s="50"/>
      <c r="U58" s="50"/>
      <c r="V58" s="50"/>
      <c r="W58" s="50"/>
      <c r="X58" s="50"/>
      <c r="Y58" s="50"/>
      <c r="Z58" s="50"/>
      <c r="AA58" s="50"/>
      <c r="AB58" s="50"/>
    </row>
    <row r="59" spans="1:28" ht="13.5" customHeight="1" x14ac:dyDescent="0.45">
      <c r="A59" s="52" t="s">
        <v>44</v>
      </c>
      <c r="B59" s="52" t="s">
        <v>1</v>
      </c>
      <c r="C59" s="52" t="s">
        <v>1</v>
      </c>
      <c r="D59" s="52" t="s">
        <v>1</v>
      </c>
      <c r="E59" s="52" t="s">
        <v>1</v>
      </c>
      <c r="F59" s="52" t="s">
        <v>1</v>
      </c>
      <c r="G59" s="52" t="s">
        <v>1</v>
      </c>
      <c r="H59" s="52" t="s">
        <v>1</v>
      </c>
      <c r="I59" s="52" t="s">
        <v>1</v>
      </c>
      <c r="J59" s="52" t="s">
        <v>1</v>
      </c>
      <c r="K59" s="52" t="s">
        <v>1</v>
      </c>
      <c r="L59" s="52" t="s">
        <v>1</v>
      </c>
      <c r="M59" s="52" t="s">
        <v>1</v>
      </c>
      <c r="N59" s="52" t="s">
        <v>1</v>
      </c>
      <c r="O59" s="52" t="s">
        <v>1</v>
      </c>
      <c r="P59" s="50"/>
      <c r="Q59" s="50"/>
      <c r="R59" s="50"/>
      <c r="S59" s="50"/>
      <c r="T59" s="50"/>
      <c r="U59" s="50"/>
      <c r="V59" s="50"/>
      <c r="W59" s="50"/>
      <c r="X59" s="50"/>
      <c r="Y59" s="50"/>
      <c r="Z59" s="50"/>
      <c r="AA59" s="50"/>
      <c r="AB59" s="50"/>
    </row>
    <row r="60" spans="1:28" ht="13.5" customHeight="1" x14ac:dyDescent="0.45">
      <c r="A60" s="52" t="s">
        <v>64</v>
      </c>
      <c r="B60" s="52" t="s">
        <v>1</v>
      </c>
      <c r="C60" s="52" t="s">
        <v>1</v>
      </c>
      <c r="D60" s="52" t="s">
        <v>1</v>
      </c>
      <c r="E60" s="52" t="s">
        <v>1</v>
      </c>
      <c r="F60" s="52" t="s">
        <v>1</v>
      </c>
      <c r="G60" s="52" t="s">
        <v>1</v>
      </c>
      <c r="H60" s="52" t="s">
        <v>1</v>
      </c>
      <c r="I60" s="52" t="s">
        <v>1</v>
      </c>
      <c r="J60" s="52" t="s">
        <v>1</v>
      </c>
      <c r="K60" s="52" t="s">
        <v>1</v>
      </c>
      <c r="L60" s="52" t="s">
        <v>1</v>
      </c>
      <c r="M60" s="52" t="s">
        <v>1</v>
      </c>
      <c r="N60" s="52" t="s">
        <v>1</v>
      </c>
      <c r="O60" s="52" t="s">
        <v>1</v>
      </c>
      <c r="P60" s="50"/>
      <c r="Q60" s="50"/>
      <c r="R60" s="50"/>
      <c r="S60" s="50"/>
      <c r="T60" s="50"/>
      <c r="U60" s="50"/>
      <c r="V60" s="50"/>
      <c r="W60" s="50"/>
      <c r="X60" s="50"/>
      <c r="Y60" s="50"/>
      <c r="Z60" s="50"/>
      <c r="AA60" s="50"/>
      <c r="AB60" s="50"/>
    </row>
  </sheetData>
  <mergeCells count="37">
    <mergeCell ref="A59:AB59"/>
    <mergeCell ref="A60:AB60"/>
    <mergeCell ref="A54:AB54"/>
    <mergeCell ref="A55:AB55"/>
    <mergeCell ref="A56:AB56"/>
    <mergeCell ref="A57:AB57"/>
    <mergeCell ref="A58:AB58"/>
    <mergeCell ref="A52:B52"/>
    <mergeCell ref="A53:B53"/>
    <mergeCell ref="A1:O1"/>
    <mergeCell ref="A2:B5"/>
    <mergeCell ref="C2:O2"/>
    <mergeCell ref="C3:C4"/>
    <mergeCell ref="D3:E4"/>
    <mergeCell ref="F3:O3"/>
    <mergeCell ref="F4:G4"/>
    <mergeCell ref="H4:I4"/>
    <mergeCell ref="J4:K4"/>
    <mergeCell ref="L4:M4"/>
    <mergeCell ref="N4:O4"/>
    <mergeCell ref="A47:B47"/>
    <mergeCell ref="A48:B48"/>
    <mergeCell ref="A49:B49"/>
    <mergeCell ref="A50:B50"/>
    <mergeCell ref="A51:B51"/>
    <mergeCell ref="A42:B42"/>
    <mergeCell ref="A43:B43"/>
    <mergeCell ref="A44:B44"/>
    <mergeCell ref="A45:B45"/>
    <mergeCell ref="A46:B46"/>
    <mergeCell ref="A6:O6"/>
    <mergeCell ref="A36:O36"/>
    <mergeCell ref="A41:O41"/>
    <mergeCell ref="A37:B37"/>
    <mergeCell ref="A38:B38"/>
    <mergeCell ref="A39:B39"/>
    <mergeCell ref="A40:B40"/>
  </mergeCells>
  <pageMargins left="0.7" right="0.7" top="0.75" bottom="0.75" header="0.3" footer="0.3"/>
  <pageSetup paperSize="9"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dimension ref="A1:Z61"/>
  <sheetViews>
    <sheetView showGridLines="0" workbookViewId="0">
      <pane ySplit="5" topLeftCell="A18" activePane="bottomLeft" state="frozen"/>
      <selection pane="bottomLeft" activeCell="B30" sqref="B30"/>
    </sheetView>
  </sheetViews>
  <sheetFormatPr baseColWidth="10" defaultColWidth="11.3984375" defaultRowHeight="14.25" outlineLevelRow="1" outlineLevelCol="1" x14ac:dyDescent="0.45"/>
  <cols>
    <col min="1" max="1" width="10.73046875" customWidth="1"/>
    <col min="2" max="2" width="55.73046875" customWidth="1"/>
    <col min="3" max="4" width="14.73046875" customWidth="1"/>
    <col min="5" max="5" width="7.73046875" customWidth="1"/>
    <col min="6" max="6" width="14.73046875" customWidth="1" outlineLevel="1"/>
    <col min="7" max="7" width="7.73046875" customWidth="1" outlineLevel="1"/>
    <col min="8" max="8" width="14.73046875" customWidth="1" outlineLevel="1"/>
    <col min="9" max="9" width="7.73046875" customWidth="1" outlineLevel="1"/>
    <col min="10" max="10" width="14.73046875" customWidth="1" outlineLevel="1"/>
    <col min="11" max="11" width="7.73046875" customWidth="1" outlineLevel="1"/>
    <col min="12" max="12" width="14.73046875" customWidth="1"/>
    <col min="13" max="13" width="7.73046875" customWidth="1"/>
    <col min="15" max="15" width="7.73046875" customWidth="1"/>
  </cols>
  <sheetData>
    <row r="1" spans="1:13" ht="20.100000000000001" customHeight="1" x14ac:dyDescent="0.45">
      <c r="A1" s="49" t="s">
        <v>216</v>
      </c>
      <c r="B1" s="49" t="s">
        <v>1</v>
      </c>
      <c r="C1" s="49" t="s">
        <v>1</v>
      </c>
      <c r="D1" s="49" t="s">
        <v>1</v>
      </c>
      <c r="E1" s="49" t="s">
        <v>1</v>
      </c>
      <c r="F1" s="49" t="s">
        <v>1</v>
      </c>
      <c r="G1" s="49" t="s">
        <v>1</v>
      </c>
      <c r="H1" s="49" t="s">
        <v>1</v>
      </c>
      <c r="I1" s="49" t="s">
        <v>1</v>
      </c>
      <c r="J1" s="49" t="s">
        <v>1</v>
      </c>
      <c r="K1" s="49" t="s">
        <v>1</v>
      </c>
      <c r="L1" s="49" t="s">
        <v>1</v>
      </c>
      <c r="M1" s="49" t="s">
        <v>1</v>
      </c>
    </row>
    <row r="2" spans="1:13" ht="20.100000000000001" customHeight="1" x14ac:dyDescent="0.45">
      <c r="A2" s="55" t="s">
        <v>208</v>
      </c>
      <c r="B2" s="55" t="s">
        <v>1</v>
      </c>
      <c r="C2" s="51" t="s">
        <v>61</v>
      </c>
      <c r="D2" s="51" t="s">
        <v>1</v>
      </c>
      <c r="E2" s="51" t="s">
        <v>1</v>
      </c>
      <c r="F2" s="51" t="s">
        <v>1</v>
      </c>
      <c r="G2" s="51" t="s">
        <v>1</v>
      </c>
      <c r="H2" s="51" t="s">
        <v>1</v>
      </c>
      <c r="I2" s="51" t="s">
        <v>1</v>
      </c>
      <c r="J2" s="51" t="s">
        <v>1</v>
      </c>
      <c r="K2" s="51" t="s">
        <v>1</v>
      </c>
      <c r="L2" s="51" t="s">
        <v>1</v>
      </c>
      <c r="M2" s="51" t="s">
        <v>1</v>
      </c>
    </row>
    <row r="3" spans="1:13" ht="20.100000000000001" customHeight="1" x14ac:dyDescent="0.45">
      <c r="A3" s="55" t="s">
        <v>177</v>
      </c>
      <c r="B3" s="55" t="s">
        <v>1</v>
      </c>
      <c r="C3" s="51" t="s">
        <v>10</v>
      </c>
      <c r="D3" s="51" t="s">
        <v>178</v>
      </c>
      <c r="E3" s="51" t="s">
        <v>1</v>
      </c>
      <c r="F3" s="51" t="s">
        <v>179</v>
      </c>
      <c r="G3" s="51" t="s">
        <v>1</v>
      </c>
      <c r="H3" s="51" t="s">
        <v>1</v>
      </c>
      <c r="I3" s="51" t="s">
        <v>1</v>
      </c>
      <c r="J3" s="51" t="s">
        <v>1</v>
      </c>
      <c r="K3" s="51" t="s">
        <v>1</v>
      </c>
      <c r="L3" s="51" t="s">
        <v>180</v>
      </c>
      <c r="M3" s="51" t="s">
        <v>1</v>
      </c>
    </row>
    <row r="4" spans="1:13" ht="20.100000000000001" customHeight="1" x14ac:dyDescent="0.45">
      <c r="A4" s="55" t="s">
        <v>209</v>
      </c>
      <c r="B4" s="55" t="s">
        <v>1</v>
      </c>
      <c r="C4" s="51" t="s">
        <v>1</v>
      </c>
      <c r="D4" s="51" t="s">
        <v>1</v>
      </c>
      <c r="E4" s="51" t="s">
        <v>1</v>
      </c>
      <c r="F4" s="53" t="s">
        <v>182</v>
      </c>
      <c r="G4" s="53" t="s">
        <v>1</v>
      </c>
      <c r="H4" s="53" t="s">
        <v>183</v>
      </c>
      <c r="I4" s="53" t="s">
        <v>1</v>
      </c>
      <c r="J4" s="53" t="s">
        <v>184</v>
      </c>
      <c r="K4" s="53" t="s">
        <v>1</v>
      </c>
      <c r="L4" s="51" t="s">
        <v>1</v>
      </c>
      <c r="M4" s="51" t="s">
        <v>1</v>
      </c>
    </row>
    <row r="5" spans="1:13" ht="20.100000000000001" customHeight="1" x14ac:dyDescent="0.45">
      <c r="A5" s="55" t="s">
        <v>1</v>
      </c>
      <c r="B5" s="55" t="s">
        <v>1</v>
      </c>
      <c r="C5" s="5" t="s">
        <v>185</v>
      </c>
      <c r="D5" s="5" t="s">
        <v>185</v>
      </c>
      <c r="E5" s="5" t="s">
        <v>35</v>
      </c>
      <c r="F5" s="5" t="s">
        <v>185</v>
      </c>
      <c r="G5" s="5" t="s">
        <v>35</v>
      </c>
      <c r="H5" s="5" t="s">
        <v>185</v>
      </c>
      <c r="I5" s="5" t="s">
        <v>35</v>
      </c>
      <c r="J5" s="5" t="s">
        <v>185</v>
      </c>
      <c r="K5" s="5" t="s">
        <v>35</v>
      </c>
      <c r="L5" s="5" t="s">
        <v>185</v>
      </c>
      <c r="M5" s="5" t="s">
        <v>35</v>
      </c>
    </row>
    <row r="6" spans="1:13" ht="20.100000000000001" customHeight="1" x14ac:dyDescent="0.45">
      <c r="A6" s="54" t="s">
        <v>73</v>
      </c>
      <c r="B6" s="54" t="s">
        <v>1</v>
      </c>
      <c r="C6" s="50" t="s">
        <v>1</v>
      </c>
      <c r="D6" s="50" t="s">
        <v>1</v>
      </c>
      <c r="E6" s="50" t="s">
        <v>1</v>
      </c>
      <c r="F6" s="50" t="s">
        <v>1</v>
      </c>
      <c r="G6" s="50" t="s">
        <v>1</v>
      </c>
      <c r="H6" s="50" t="s">
        <v>1</v>
      </c>
      <c r="I6" s="50" t="s">
        <v>1</v>
      </c>
      <c r="J6" s="50" t="s">
        <v>1</v>
      </c>
      <c r="K6" s="50" t="s">
        <v>1</v>
      </c>
      <c r="L6" s="50" t="s">
        <v>1</v>
      </c>
      <c r="M6" s="50" t="s">
        <v>1</v>
      </c>
    </row>
    <row r="7" spans="1:13" ht="13.5" customHeight="1" outlineLevel="1" x14ac:dyDescent="0.45">
      <c r="A7" s="45" t="s">
        <v>74</v>
      </c>
      <c r="B7" s="6" t="s">
        <v>75</v>
      </c>
      <c r="C7" s="31">
        <v>423475</v>
      </c>
      <c r="D7" s="29">
        <v>277120</v>
      </c>
      <c r="E7" s="32">
        <v>65.400000000000006</v>
      </c>
      <c r="F7" s="29">
        <v>263202</v>
      </c>
      <c r="G7" s="32">
        <v>95</v>
      </c>
      <c r="H7" s="29">
        <v>13634</v>
      </c>
      <c r="I7" s="32">
        <v>4.9000000000000004</v>
      </c>
      <c r="J7" s="29">
        <v>284</v>
      </c>
      <c r="K7" s="32">
        <v>0.1</v>
      </c>
      <c r="L7" s="29">
        <v>146355</v>
      </c>
      <c r="M7" s="32">
        <v>34.6</v>
      </c>
    </row>
    <row r="8" spans="1:13" ht="13.5" customHeight="1" outlineLevel="1" x14ac:dyDescent="0.45">
      <c r="A8" s="45" t="s">
        <v>76</v>
      </c>
      <c r="B8" s="6" t="s">
        <v>77</v>
      </c>
      <c r="C8" s="31">
        <v>23057</v>
      </c>
      <c r="D8" s="29">
        <v>22959</v>
      </c>
      <c r="E8" s="32">
        <v>99.6</v>
      </c>
      <c r="F8" s="29">
        <v>20972</v>
      </c>
      <c r="G8" s="32">
        <v>91.3</v>
      </c>
      <c r="H8" s="29">
        <v>1960</v>
      </c>
      <c r="I8" s="32">
        <v>8.5</v>
      </c>
      <c r="J8" s="29">
        <v>27</v>
      </c>
      <c r="K8" s="32">
        <v>0.1</v>
      </c>
      <c r="L8" s="29">
        <v>98</v>
      </c>
      <c r="M8" s="32">
        <v>0.4</v>
      </c>
    </row>
    <row r="9" spans="1:13" ht="13.5" customHeight="1" outlineLevel="1" x14ac:dyDescent="0.45">
      <c r="A9" s="45" t="s">
        <v>80</v>
      </c>
      <c r="B9" s="6" t="s">
        <v>81</v>
      </c>
      <c r="C9" s="31">
        <v>83143255</v>
      </c>
      <c r="D9" s="29">
        <v>76234000</v>
      </c>
      <c r="E9" s="32">
        <v>91.7</v>
      </c>
      <c r="F9" s="29">
        <v>73876988</v>
      </c>
      <c r="G9" s="32">
        <v>96.9</v>
      </c>
      <c r="H9" s="29">
        <v>2238430</v>
      </c>
      <c r="I9" s="32">
        <v>2.9</v>
      </c>
      <c r="J9" s="29">
        <v>118582</v>
      </c>
      <c r="K9" s="32">
        <v>0.2</v>
      </c>
      <c r="L9" s="29">
        <v>6909255</v>
      </c>
      <c r="M9" s="32">
        <v>8.3000000000000007</v>
      </c>
    </row>
    <row r="10" spans="1:13" ht="13.5" customHeight="1" outlineLevel="1" x14ac:dyDescent="0.45">
      <c r="A10" s="45" t="s">
        <v>82</v>
      </c>
      <c r="B10" s="6" t="s">
        <v>83</v>
      </c>
      <c r="C10" s="31">
        <v>424407</v>
      </c>
      <c r="D10" s="29">
        <v>351663</v>
      </c>
      <c r="E10" s="32">
        <v>82.9</v>
      </c>
      <c r="F10" s="29">
        <v>337124</v>
      </c>
      <c r="G10" s="32">
        <v>95.9</v>
      </c>
      <c r="H10" s="29">
        <v>11179</v>
      </c>
      <c r="I10" s="32">
        <v>3.2</v>
      </c>
      <c r="J10" s="29">
        <v>3361</v>
      </c>
      <c r="K10" s="32">
        <v>1</v>
      </c>
      <c r="L10" s="29">
        <v>72744</v>
      </c>
      <c r="M10" s="32">
        <v>17.100000000000001</v>
      </c>
    </row>
    <row r="11" spans="1:13" ht="13.5" customHeight="1" outlineLevel="1" x14ac:dyDescent="0.45">
      <c r="A11" s="45" t="s">
        <v>86</v>
      </c>
      <c r="B11" s="6" t="s">
        <v>87</v>
      </c>
      <c r="C11" s="31" t="s">
        <v>88</v>
      </c>
      <c r="D11" s="29" t="s">
        <v>88</v>
      </c>
      <c r="E11" s="32"/>
      <c r="F11" s="29">
        <v>155086</v>
      </c>
      <c r="G11" s="32"/>
      <c r="H11" s="29" t="s">
        <v>88</v>
      </c>
      <c r="I11" s="32"/>
      <c r="J11" s="29">
        <v>70</v>
      </c>
      <c r="K11" s="32"/>
      <c r="L11" s="29">
        <v>1380</v>
      </c>
      <c r="M11" s="32"/>
    </row>
    <row r="12" spans="1:13" ht="13.5" customHeight="1" outlineLevel="1" x14ac:dyDescent="0.45">
      <c r="A12" s="45" t="s">
        <v>89</v>
      </c>
      <c r="B12" s="6" t="s">
        <v>90</v>
      </c>
      <c r="C12" s="31">
        <v>215865</v>
      </c>
      <c r="D12" s="29">
        <v>177541</v>
      </c>
      <c r="E12" s="32">
        <v>82.2</v>
      </c>
      <c r="F12" s="29">
        <v>164108</v>
      </c>
      <c r="G12" s="32">
        <v>92.4</v>
      </c>
      <c r="H12" s="29">
        <v>13390</v>
      </c>
      <c r="I12" s="32">
        <v>7.5</v>
      </c>
      <c r="J12" s="29">
        <v>43</v>
      </c>
      <c r="K12" s="32">
        <v>0</v>
      </c>
      <c r="L12" s="29">
        <v>38324</v>
      </c>
      <c r="M12" s="32">
        <v>17.8</v>
      </c>
    </row>
    <row r="13" spans="1:13" ht="13.5" customHeight="1" outlineLevel="1" x14ac:dyDescent="0.45">
      <c r="A13" s="45" t="s">
        <v>93</v>
      </c>
      <c r="B13" s="6" t="s">
        <v>94</v>
      </c>
      <c r="C13" s="31" t="s">
        <v>88</v>
      </c>
      <c r="D13" s="29" t="s">
        <v>88</v>
      </c>
      <c r="E13" s="32"/>
      <c r="F13" s="29" t="s">
        <v>88</v>
      </c>
      <c r="G13" s="32"/>
      <c r="H13" s="29">
        <v>1462</v>
      </c>
      <c r="I13" s="32"/>
      <c r="J13" s="29">
        <v>1</v>
      </c>
      <c r="K13" s="32"/>
      <c r="L13" s="29" t="s">
        <v>88</v>
      </c>
      <c r="M13" s="32"/>
    </row>
    <row r="14" spans="1:13" ht="13.5" customHeight="1" outlineLevel="1" x14ac:dyDescent="0.45">
      <c r="A14" s="45" t="s">
        <v>95</v>
      </c>
      <c r="B14" s="6" t="s">
        <v>96</v>
      </c>
      <c r="C14" s="31">
        <v>5568438</v>
      </c>
      <c r="D14" s="29">
        <v>5160647</v>
      </c>
      <c r="E14" s="32">
        <v>92.7</v>
      </c>
      <c r="F14" s="29">
        <v>5059517</v>
      </c>
      <c r="G14" s="32">
        <v>98</v>
      </c>
      <c r="H14" s="29">
        <v>100645</v>
      </c>
      <c r="I14" s="32">
        <v>2</v>
      </c>
      <c r="J14" s="29">
        <v>486</v>
      </c>
      <c r="K14" s="32">
        <v>0</v>
      </c>
      <c r="L14" s="29">
        <v>407791</v>
      </c>
      <c r="M14" s="32">
        <v>7.3</v>
      </c>
    </row>
    <row r="15" spans="1:13" ht="13.5" customHeight="1" outlineLevel="1" x14ac:dyDescent="0.45">
      <c r="A15" s="45" t="s">
        <v>97</v>
      </c>
      <c r="B15" s="6" t="s">
        <v>98</v>
      </c>
      <c r="C15" s="31">
        <v>9131387</v>
      </c>
      <c r="D15" s="29">
        <v>7655162</v>
      </c>
      <c r="E15" s="32">
        <v>83.8</v>
      </c>
      <c r="F15" s="29">
        <v>7463144</v>
      </c>
      <c r="G15" s="32"/>
      <c r="H15" s="29" t="s">
        <v>88</v>
      </c>
      <c r="I15" s="32"/>
      <c r="J15" s="29" t="s">
        <v>88</v>
      </c>
      <c r="K15" s="32"/>
      <c r="L15" s="29">
        <v>1476225</v>
      </c>
      <c r="M15" s="32">
        <v>16.2</v>
      </c>
    </row>
    <row r="16" spans="1:13" ht="13.5" customHeight="1" outlineLevel="1" x14ac:dyDescent="0.45">
      <c r="A16" s="45" t="s">
        <v>99</v>
      </c>
      <c r="B16" s="6" t="s">
        <v>100</v>
      </c>
      <c r="C16" s="31">
        <v>1260723</v>
      </c>
      <c r="D16" s="29">
        <v>1169710</v>
      </c>
      <c r="E16" s="32">
        <v>92.8</v>
      </c>
      <c r="F16" s="29">
        <v>1090455</v>
      </c>
      <c r="G16" s="32">
        <v>93.2</v>
      </c>
      <c r="H16" s="29">
        <v>77526</v>
      </c>
      <c r="I16" s="32">
        <v>6.6</v>
      </c>
      <c r="J16" s="29">
        <v>1729</v>
      </c>
      <c r="K16" s="32">
        <v>0.1</v>
      </c>
      <c r="L16" s="29">
        <v>91013</v>
      </c>
      <c r="M16" s="32">
        <v>7.2</v>
      </c>
    </row>
    <row r="17" spans="1:13" ht="13.5" customHeight="1" outlineLevel="1" x14ac:dyDescent="0.45">
      <c r="A17" s="45" t="s">
        <v>101</v>
      </c>
      <c r="B17" s="6" t="s">
        <v>102</v>
      </c>
      <c r="C17" s="31">
        <v>398178</v>
      </c>
      <c r="D17" s="29">
        <v>380842</v>
      </c>
      <c r="E17" s="32">
        <v>95.6</v>
      </c>
      <c r="F17" s="29">
        <v>341497</v>
      </c>
      <c r="G17" s="32">
        <v>89.7</v>
      </c>
      <c r="H17" s="29">
        <v>38721</v>
      </c>
      <c r="I17" s="32">
        <v>10.199999999999999</v>
      </c>
      <c r="J17" s="29">
        <v>625</v>
      </c>
      <c r="K17" s="32">
        <v>0.2</v>
      </c>
      <c r="L17" s="29">
        <v>17336</v>
      </c>
      <c r="M17" s="32">
        <v>4.4000000000000004</v>
      </c>
    </row>
    <row r="18" spans="1:13" ht="13.5" customHeight="1" outlineLevel="1" x14ac:dyDescent="0.45">
      <c r="A18" s="45" t="s">
        <v>103</v>
      </c>
      <c r="B18" s="6" t="s">
        <v>104</v>
      </c>
      <c r="C18" s="31">
        <v>409987</v>
      </c>
      <c r="D18" s="29">
        <v>404398</v>
      </c>
      <c r="E18" s="32">
        <v>98.6</v>
      </c>
      <c r="F18" s="29">
        <v>341236</v>
      </c>
      <c r="G18" s="32">
        <v>84.4</v>
      </c>
      <c r="H18" s="29">
        <v>26450</v>
      </c>
      <c r="I18" s="32">
        <v>6.5</v>
      </c>
      <c r="J18" s="29">
        <v>36712</v>
      </c>
      <c r="K18" s="32">
        <v>9.1</v>
      </c>
      <c r="L18" s="29">
        <v>5590</v>
      </c>
      <c r="M18" s="32">
        <v>1.4</v>
      </c>
    </row>
    <row r="19" spans="1:13" ht="13.5" customHeight="1" outlineLevel="1" x14ac:dyDescent="0.45">
      <c r="A19" s="45" t="s">
        <v>105</v>
      </c>
      <c r="B19" s="6" t="s">
        <v>106</v>
      </c>
      <c r="C19" s="31">
        <v>1157741</v>
      </c>
      <c r="D19" s="29">
        <v>1127848</v>
      </c>
      <c r="E19" s="32">
        <v>97.4</v>
      </c>
      <c r="F19" s="29">
        <v>1021343</v>
      </c>
      <c r="G19" s="32">
        <v>90.6</v>
      </c>
      <c r="H19" s="29">
        <v>100751</v>
      </c>
      <c r="I19" s="32">
        <v>8.9</v>
      </c>
      <c r="J19" s="29">
        <v>5754</v>
      </c>
      <c r="K19" s="32">
        <v>0.5</v>
      </c>
      <c r="L19" s="29">
        <v>29893</v>
      </c>
      <c r="M19" s="32">
        <v>2.6</v>
      </c>
    </row>
    <row r="20" spans="1:13" ht="13.5" customHeight="1" outlineLevel="1" x14ac:dyDescent="0.45">
      <c r="A20" s="45" t="s">
        <v>107</v>
      </c>
      <c r="B20" s="6" t="s">
        <v>108</v>
      </c>
      <c r="C20" s="31">
        <v>11218957</v>
      </c>
      <c r="D20" s="29">
        <v>9497596</v>
      </c>
      <c r="E20" s="32">
        <v>84.7</v>
      </c>
      <c r="F20" s="29">
        <v>9013894</v>
      </c>
      <c r="G20" s="32">
        <v>94.9</v>
      </c>
      <c r="H20" s="29">
        <v>479543</v>
      </c>
      <c r="I20" s="32">
        <v>5</v>
      </c>
      <c r="J20" s="29">
        <v>4159</v>
      </c>
      <c r="K20" s="32">
        <v>0</v>
      </c>
      <c r="L20" s="29">
        <v>1721361</v>
      </c>
      <c r="M20" s="32">
        <v>15.3</v>
      </c>
    </row>
    <row r="21" spans="1:13" ht="13.5" customHeight="1" outlineLevel="1" x14ac:dyDescent="0.45">
      <c r="A21" s="45" t="s">
        <v>109</v>
      </c>
      <c r="B21" s="6" t="s">
        <v>110</v>
      </c>
      <c r="C21" s="31">
        <v>4526107</v>
      </c>
      <c r="D21" s="29">
        <v>4365083</v>
      </c>
      <c r="E21" s="32">
        <v>96.4</v>
      </c>
      <c r="F21" s="29">
        <v>4241034</v>
      </c>
      <c r="G21" s="32">
        <v>97.2</v>
      </c>
      <c r="H21" s="29">
        <v>121711</v>
      </c>
      <c r="I21" s="32">
        <v>2.8</v>
      </c>
      <c r="J21" s="29">
        <v>2338</v>
      </c>
      <c r="K21" s="32">
        <v>0.1</v>
      </c>
      <c r="L21" s="29">
        <v>161023</v>
      </c>
      <c r="M21" s="32">
        <v>3.6</v>
      </c>
    </row>
    <row r="22" spans="1:13" ht="13.5" customHeight="1" outlineLevel="1" x14ac:dyDescent="0.45">
      <c r="A22" s="45" t="s">
        <v>111</v>
      </c>
      <c r="B22" s="6" t="s">
        <v>112</v>
      </c>
      <c r="C22" s="31">
        <v>7979230</v>
      </c>
      <c r="D22" s="29">
        <v>7700909</v>
      </c>
      <c r="E22" s="32">
        <v>96.5</v>
      </c>
      <c r="F22" s="29">
        <v>7337458</v>
      </c>
      <c r="G22" s="32">
        <v>95.3</v>
      </c>
      <c r="H22" s="29">
        <v>357466</v>
      </c>
      <c r="I22" s="32">
        <v>4.5999999999999996</v>
      </c>
      <c r="J22" s="29">
        <v>5986</v>
      </c>
      <c r="K22" s="32">
        <v>0.1</v>
      </c>
      <c r="L22" s="29">
        <v>278321</v>
      </c>
      <c r="M22" s="32">
        <v>3.5</v>
      </c>
    </row>
    <row r="23" spans="1:13" ht="13.5" customHeight="1" outlineLevel="1" x14ac:dyDescent="0.45">
      <c r="A23" s="45" t="s">
        <v>113</v>
      </c>
      <c r="B23" s="6" t="s">
        <v>114</v>
      </c>
      <c r="C23" s="31">
        <v>35815967</v>
      </c>
      <c r="D23" s="29">
        <v>33373710</v>
      </c>
      <c r="E23" s="32">
        <v>93.2</v>
      </c>
      <c r="F23" s="29">
        <v>32950354</v>
      </c>
      <c r="G23" s="32">
        <v>98.7</v>
      </c>
      <c r="H23" s="29">
        <v>372217</v>
      </c>
      <c r="I23" s="32">
        <v>1.1000000000000001</v>
      </c>
      <c r="J23" s="29">
        <v>51138</v>
      </c>
      <c r="K23" s="32">
        <v>0.2</v>
      </c>
      <c r="L23" s="29">
        <v>2442257</v>
      </c>
      <c r="M23" s="32">
        <v>6.8</v>
      </c>
    </row>
    <row r="24" spans="1:13" ht="13.5" customHeight="1" outlineLevel="1" x14ac:dyDescent="0.45">
      <c r="A24" s="45" t="s">
        <v>115</v>
      </c>
      <c r="B24" s="6" t="s">
        <v>116</v>
      </c>
      <c r="C24" s="31">
        <v>2535116</v>
      </c>
      <c r="D24" s="29">
        <v>2486766</v>
      </c>
      <c r="E24" s="32">
        <v>98.1</v>
      </c>
      <c r="F24" s="29">
        <v>2266396</v>
      </c>
      <c r="G24" s="32">
        <v>91.1</v>
      </c>
      <c r="H24" s="29">
        <v>219190</v>
      </c>
      <c r="I24" s="32">
        <v>8.8000000000000007</v>
      </c>
      <c r="J24" s="29">
        <v>1180</v>
      </c>
      <c r="K24" s="32">
        <v>0</v>
      </c>
      <c r="L24" s="29">
        <v>48350</v>
      </c>
      <c r="M24" s="32">
        <v>1.9</v>
      </c>
    </row>
    <row r="25" spans="1:13" ht="13.5" customHeight="1" outlineLevel="1" x14ac:dyDescent="0.45">
      <c r="A25" s="45" t="s">
        <v>117</v>
      </c>
      <c r="B25" s="6" t="s">
        <v>118</v>
      </c>
      <c r="C25" s="31">
        <v>1825293</v>
      </c>
      <c r="D25" s="29">
        <v>1787945</v>
      </c>
      <c r="E25" s="32">
        <v>98</v>
      </c>
      <c r="F25" s="29">
        <v>1593560</v>
      </c>
      <c r="G25" s="32">
        <v>89.1</v>
      </c>
      <c r="H25" s="29">
        <v>193305</v>
      </c>
      <c r="I25" s="32">
        <v>10.8</v>
      </c>
      <c r="J25" s="29">
        <v>1080</v>
      </c>
      <c r="K25" s="32">
        <v>0.1</v>
      </c>
      <c r="L25" s="29">
        <v>37348</v>
      </c>
      <c r="M25" s="32">
        <v>2</v>
      </c>
    </row>
    <row r="26" spans="1:13" ht="13.5" customHeight="1" outlineLevel="1" x14ac:dyDescent="0.45">
      <c r="A26" s="45" t="s">
        <v>119</v>
      </c>
      <c r="B26" s="6" t="s">
        <v>120</v>
      </c>
      <c r="C26" s="31">
        <v>2276313</v>
      </c>
      <c r="D26" s="29" t="s">
        <v>88</v>
      </c>
      <c r="E26" s="32"/>
      <c r="F26" s="29" t="s">
        <v>88</v>
      </c>
      <c r="G26" s="32"/>
      <c r="H26" s="29">
        <v>108185</v>
      </c>
      <c r="I26" s="32"/>
      <c r="J26" s="29" t="s">
        <v>88</v>
      </c>
      <c r="K26" s="32"/>
      <c r="L26" s="29" t="s">
        <v>88</v>
      </c>
      <c r="M26" s="32"/>
    </row>
    <row r="27" spans="1:13" ht="13.5" customHeight="1" outlineLevel="1" x14ac:dyDescent="0.45">
      <c r="A27" s="45" t="s">
        <v>121</v>
      </c>
      <c r="B27" s="6" t="s">
        <v>122</v>
      </c>
      <c r="C27" s="31">
        <v>220079</v>
      </c>
      <c r="D27" s="29">
        <v>215410</v>
      </c>
      <c r="E27" s="32">
        <v>97.9</v>
      </c>
      <c r="F27" s="29">
        <v>141823</v>
      </c>
      <c r="G27" s="32">
        <v>65.8</v>
      </c>
      <c r="H27" s="29">
        <v>72925</v>
      </c>
      <c r="I27" s="32">
        <v>33.9</v>
      </c>
      <c r="J27" s="29">
        <v>662</v>
      </c>
      <c r="K27" s="32">
        <v>0.3</v>
      </c>
      <c r="L27" s="29">
        <v>4669</v>
      </c>
      <c r="M27" s="32">
        <v>2.1</v>
      </c>
    </row>
    <row r="28" spans="1:13" ht="13.5" customHeight="1" outlineLevel="1" x14ac:dyDescent="0.45">
      <c r="A28" s="45" t="s">
        <v>123</v>
      </c>
      <c r="B28" s="6" t="s">
        <v>124</v>
      </c>
      <c r="C28" s="31">
        <v>119566</v>
      </c>
      <c r="D28" s="29">
        <v>118776</v>
      </c>
      <c r="E28" s="32">
        <v>99.3</v>
      </c>
      <c r="F28" s="29">
        <v>90694</v>
      </c>
      <c r="G28" s="32">
        <v>76.400000000000006</v>
      </c>
      <c r="H28" s="29">
        <v>27386</v>
      </c>
      <c r="I28" s="32">
        <v>23.1</v>
      </c>
      <c r="J28" s="29">
        <v>696</v>
      </c>
      <c r="K28" s="32">
        <v>0.6</v>
      </c>
      <c r="L28" s="29">
        <v>790</v>
      </c>
      <c r="M28" s="32">
        <v>0.7</v>
      </c>
    </row>
    <row r="29" spans="1:13" ht="13.5" customHeight="1" outlineLevel="1" x14ac:dyDescent="0.45">
      <c r="A29" s="45" t="s">
        <v>127</v>
      </c>
      <c r="B29" s="6" t="s">
        <v>128</v>
      </c>
      <c r="C29" s="31">
        <v>8045164</v>
      </c>
      <c r="D29" s="29">
        <v>7613053</v>
      </c>
      <c r="E29" s="32">
        <v>94.6</v>
      </c>
      <c r="F29" s="29">
        <v>6767206</v>
      </c>
      <c r="G29" s="32">
        <v>88.9</v>
      </c>
      <c r="H29" s="29">
        <v>840180</v>
      </c>
      <c r="I29" s="32">
        <v>11</v>
      </c>
      <c r="J29" s="29">
        <v>5667</v>
      </c>
      <c r="K29" s="32">
        <v>0.1</v>
      </c>
      <c r="L29" s="29">
        <v>432111</v>
      </c>
      <c r="M29" s="32">
        <v>5.4</v>
      </c>
    </row>
    <row r="30" spans="1:13" ht="13.5" customHeight="1" outlineLevel="1" x14ac:dyDescent="0.45">
      <c r="A30" s="45" t="s">
        <v>186</v>
      </c>
      <c r="B30" s="6" t="s">
        <v>187</v>
      </c>
      <c r="C30" s="31">
        <v>6205166</v>
      </c>
      <c r="D30" s="29">
        <v>5832321</v>
      </c>
      <c r="E30" s="32">
        <v>94</v>
      </c>
      <c r="F30" s="29">
        <v>5322479</v>
      </c>
      <c r="G30" s="32">
        <v>91.3</v>
      </c>
      <c r="H30" s="29">
        <v>506427</v>
      </c>
      <c r="I30" s="32">
        <v>8.6999999999999993</v>
      </c>
      <c r="J30" s="29">
        <v>3415</v>
      </c>
      <c r="K30" s="32">
        <v>0.1</v>
      </c>
      <c r="L30" s="29">
        <v>372845</v>
      </c>
      <c r="M30" s="32">
        <v>6</v>
      </c>
    </row>
    <row r="31" spans="1:13" ht="13.5" customHeight="1" outlineLevel="1" x14ac:dyDescent="0.45">
      <c r="A31" s="45" t="s">
        <v>129</v>
      </c>
      <c r="B31" s="6" t="s">
        <v>130</v>
      </c>
      <c r="C31" s="31">
        <v>570227</v>
      </c>
      <c r="D31" s="29">
        <v>554575</v>
      </c>
      <c r="E31" s="32">
        <v>97.3</v>
      </c>
      <c r="F31" s="29">
        <v>485410</v>
      </c>
      <c r="G31" s="32">
        <v>87.5</v>
      </c>
      <c r="H31" s="29">
        <v>68827</v>
      </c>
      <c r="I31" s="32">
        <v>12.4</v>
      </c>
      <c r="J31" s="29">
        <v>339</v>
      </c>
      <c r="K31" s="32">
        <v>0.1</v>
      </c>
      <c r="L31" s="29">
        <v>15652</v>
      </c>
      <c r="M31" s="32">
        <v>2.7</v>
      </c>
    </row>
    <row r="32" spans="1:13" ht="13.5" customHeight="1" outlineLevel="1" x14ac:dyDescent="0.45">
      <c r="A32" s="45" t="s">
        <v>131</v>
      </c>
      <c r="B32" s="6" t="s">
        <v>132</v>
      </c>
      <c r="C32" s="31">
        <v>9622292</v>
      </c>
      <c r="D32" s="29">
        <v>8398571</v>
      </c>
      <c r="E32" s="32">
        <v>87.3</v>
      </c>
      <c r="F32" s="29">
        <v>6733953</v>
      </c>
      <c r="G32" s="32">
        <v>80.2</v>
      </c>
      <c r="H32" s="29">
        <v>1623320</v>
      </c>
      <c r="I32" s="32">
        <v>19.3</v>
      </c>
      <c r="J32" s="29">
        <v>41298</v>
      </c>
      <c r="K32" s="32">
        <v>0.5</v>
      </c>
      <c r="L32" s="29">
        <v>1223721</v>
      </c>
      <c r="M32" s="32">
        <v>12.7</v>
      </c>
    </row>
    <row r="33" spans="1:13" ht="13.5" customHeight="1" outlineLevel="1" x14ac:dyDescent="0.45">
      <c r="A33" s="45" t="s">
        <v>133</v>
      </c>
      <c r="B33" s="6" t="s">
        <v>134</v>
      </c>
      <c r="C33" s="31">
        <v>2491400</v>
      </c>
      <c r="D33" s="29">
        <v>2434920</v>
      </c>
      <c r="E33" s="32">
        <v>97.7</v>
      </c>
      <c r="F33" s="29">
        <v>2125214</v>
      </c>
      <c r="G33" s="32">
        <v>87.3</v>
      </c>
      <c r="H33" s="29">
        <v>302301</v>
      </c>
      <c r="I33" s="32">
        <v>12.4</v>
      </c>
      <c r="J33" s="29">
        <v>7405</v>
      </c>
      <c r="K33" s="32">
        <v>0.3</v>
      </c>
      <c r="L33" s="29">
        <v>56480</v>
      </c>
      <c r="M33" s="32">
        <v>2.2999999999999998</v>
      </c>
    </row>
    <row r="34" spans="1:13" ht="13.5" customHeight="1" outlineLevel="1" x14ac:dyDescent="0.45">
      <c r="A34" s="45" t="s">
        <v>135</v>
      </c>
      <c r="B34" s="6" t="s">
        <v>136</v>
      </c>
      <c r="C34" s="31">
        <v>6445301</v>
      </c>
      <c r="D34" s="29">
        <v>5290764</v>
      </c>
      <c r="E34" s="32">
        <v>82.1</v>
      </c>
      <c r="F34" s="29">
        <v>4048115</v>
      </c>
      <c r="G34" s="32">
        <v>76.5</v>
      </c>
      <c r="H34" s="29">
        <v>1211137</v>
      </c>
      <c r="I34" s="32">
        <v>22.9</v>
      </c>
      <c r="J34" s="29">
        <v>31512</v>
      </c>
      <c r="K34" s="32">
        <v>0.6</v>
      </c>
      <c r="L34" s="29">
        <v>1154537</v>
      </c>
      <c r="M34" s="32">
        <v>17.899999999999999</v>
      </c>
    </row>
    <row r="35" spans="1:13" ht="13.5" customHeight="1" outlineLevel="1" x14ac:dyDescent="0.45">
      <c r="A35" s="45" t="s">
        <v>139</v>
      </c>
      <c r="B35" s="6" t="s">
        <v>140</v>
      </c>
      <c r="C35" s="31">
        <v>1286453</v>
      </c>
      <c r="D35" s="29">
        <v>1225415</v>
      </c>
      <c r="E35" s="32">
        <v>95.3</v>
      </c>
      <c r="F35" s="29">
        <v>845825</v>
      </c>
      <c r="G35" s="32">
        <v>69</v>
      </c>
      <c r="H35" s="29">
        <v>377084</v>
      </c>
      <c r="I35" s="32">
        <v>30.8</v>
      </c>
      <c r="J35" s="29">
        <v>2506</v>
      </c>
      <c r="K35" s="32">
        <v>0.2</v>
      </c>
      <c r="L35" s="29">
        <v>61039</v>
      </c>
      <c r="M35" s="32">
        <v>4.7</v>
      </c>
    </row>
    <row r="36" spans="1:13" ht="20.100000000000001" customHeight="1" x14ac:dyDescent="0.45">
      <c r="A36" s="54" t="s">
        <v>188</v>
      </c>
      <c r="B36" s="54" t="s">
        <v>1</v>
      </c>
      <c r="C36" s="57" t="s">
        <v>1</v>
      </c>
      <c r="D36" s="56" t="s">
        <v>1</v>
      </c>
      <c r="E36" s="57" t="s">
        <v>1</v>
      </c>
      <c r="F36" s="56" t="s">
        <v>1</v>
      </c>
      <c r="G36" s="57" t="s">
        <v>1</v>
      </c>
      <c r="H36" s="56" t="s">
        <v>1</v>
      </c>
      <c r="I36" s="57" t="s">
        <v>1</v>
      </c>
      <c r="J36" s="56" t="s">
        <v>1</v>
      </c>
      <c r="K36" s="57" t="s">
        <v>1</v>
      </c>
      <c r="L36" s="56" t="s">
        <v>1</v>
      </c>
      <c r="M36" s="57" t="s">
        <v>1</v>
      </c>
    </row>
    <row r="37" spans="1:13" ht="13.5" customHeight="1" outlineLevel="1" x14ac:dyDescent="0.45">
      <c r="A37" s="47" t="s">
        <v>189</v>
      </c>
      <c r="B37" s="47" t="s">
        <v>1</v>
      </c>
      <c r="C37" s="31">
        <v>89478717</v>
      </c>
      <c r="D37" s="29">
        <v>81429328</v>
      </c>
      <c r="E37" s="32">
        <v>91</v>
      </c>
      <c r="F37" s="29">
        <v>77361423</v>
      </c>
      <c r="G37" s="32">
        <v>95</v>
      </c>
      <c r="H37" s="29">
        <v>3955935</v>
      </c>
      <c r="I37" s="32">
        <v>4.9000000000000004</v>
      </c>
      <c r="J37" s="29">
        <v>111970</v>
      </c>
      <c r="K37" s="32">
        <v>0.1</v>
      </c>
      <c r="L37" s="29">
        <v>8049389</v>
      </c>
      <c r="M37" s="32">
        <v>9</v>
      </c>
    </row>
    <row r="38" spans="1:13" ht="13.5" customHeight="1" outlineLevel="1" x14ac:dyDescent="0.45">
      <c r="A38" s="47" t="s">
        <v>190</v>
      </c>
      <c r="B38" s="47" t="s">
        <v>1</v>
      </c>
      <c r="C38" s="31">
        <v>29040017</v>
      </c>
      <c r="D38" s="29">
        <v>24487608</v>
      </c>
      <c r="E38" s="32">
        <v>84.3</v>
      </c>
      <c r="F38" s="29">
        <v>22379777</v>
      </c>
      <c r="G38" s="32">
        <v>91.4</v>
      </c>
      <c r="H38" s="29">
        <v>2069028</v>
      </c>
      <c r="I38" s="32">
        <v>8.4</v>
      </c>
      <c r="J38" s="29">
        <v>38803</v>
      </c>
      <c r="K38" s="32">
        <v>0.2</v>
      </c>
      <c r="L38" s="29">
        <v>4552410</v>
      </c>
      <c r="M38" s="32">
        <v>15.7</v>
      </c>
    </row>
    <row r="39" spans="1:13" ht="13.5" customHeight="1" outlineLevel="1" x14ac:dyDescent="0.45">
      <c r="A39" s="47" t="s">
        <v>191</v>
      </c>
      <c r="B39" s="47" t="s">
        <v>1</v>
      </c>
      <c r="C39" s="31">
        <v>60438700</v>
      </c>
      <c r="D39" s="29">
        <v>56941720</v>
      </c>
      <c r="E39" s="32">
        <v>94.2</v>
      </c>
      <c r="F39" s="29">
        <v>54981646</v>
      </c>
      <c r="G39" s="32">
        <v>96.6</v>
      </c>
      <c r="H39" s="29">
        <v>1886907</v>
      </c>
      <c r="I39" s="32">
        <v>3.3</v>
      </c>
      <c r="J39" s="29">
        <v>73167</v>
      </c>
      <c r="K39" s="32">
        <v>0.1</v>
      </c>
      <c r="L39" s="29">
        <v>3496980</v>
      </c>
      <c r="M39" s="32">
        <v>5.8</v>
      </c>
    </row>
    <row r="40" spans="1:13" ht="13.5" customHeight="1" outlineLevel="1" x14ac:dyDescent="0.45">
      <c r="A40" s="47" t="s">
        <v>192</v>
      </c>
      <c r="B40" s="47" t="s">
        <v>1</v>
      </c>
      <c r="C40" s="31">
        <v>13974850</v>
      </c>
      <c r="D40" s="29">
        <v>13230551</v>
      </c>
      <c r="E40" s="32">
        <v>94.7</v>
      </c>
      <c r="F40" s="29">
        <v>11864650</v>
      </c>
      <c r="G40" s="32">
        <v>89.7</v>
      </c>
      <c r="H40" s="29">
        <v>1307810</v>
      </c>
      <c r="I40" s="32">
        <v>9.9</v>
      </c>
      <c r="J40" s="29">
        <v>58091</v>
      </c>
      <c r="K40" s="32">
        <v>0.4</v>
      </c>
      <c r="L40" s="29">
        <v>744299</v>
      </c>
      <c r="M40" s="32">
        <v>5.3</v>
      </c>
    </row>
    <row r="41" spans="1:13" ht="20.100000000000001" customHeight="1" x14ac:dyDescent="0.45">
      <c r="A41" s="54" t="s">
        <v>193</v>
      </c>
      <c r="B41" s="54" t="s">
        <v>1</v>
      </c>
      <c r="C41" s="57" t="s">
        <v>1</v>
      </c>
      <c r="D41" s="56" t="s">
        <v>1</v>
      </c>
      <c r="E41" s="57" t="s">
        <v>1</v>
      </c>
      <c r="F41" s="56" t="s">
        <v>1</v>
      </c>
      <c r="G41" s="57" t="s">
        <v>1</v>
      </c>
      <c r="H41" s="56" t="s">
        <v>1</v>
      </c>
      <c r="I41" s="57" t="s">
        <v>1</v>
      </c>
      <c r="J41" s="56" t="s">
        <v>1</v>
      </c>
      <c r="K41" s="57" t="s">
        <v>1</v>
      </c>
      <c r="L41" s="56" t="s">
        <v>1</v>
      </c>
      <c r="M41" s="57" t="s">
        <v>1</v>
      </c>
    </row>
    <row r="42" spans="1:13" ht="13.5" customHeight="1" outlineLevel="1" x14ac:dyDescent="0.45">
      <c r="A42" s="47" t="s">
        <v>194</v>
      </c>
      <c r="B42" s="47" t="s">
        <v>1</v>
      </c>
      <c r="C42" s="31">
        <v>1876965</v>
      </c>
      <c r="D42" s="29">
        <v>1771025</v>
      </c>
      <c r="E42" s="32">
        <v>94.4</v>
      </c>
      <c r="F42" s="29">
        <v>948950</v>
      </c>
      <c r="G42" s="32">
        <v>53.6</v>
      </c>
      <c r="H42" s="29">
        <v>807703</v>
      </c>
      <c r="I42" s="32">
        <v>45.6</v>
      </c>
      <c r="J42" s="29">
        <v>14372</v>
      </c>
      <c r="K42" s="32">
        <v>0.8</v>
      </c>
      <c r="L42" s="29">
        <v>105939</v>
      </c>
      <c r="M42" s="32">
        <v>5.6</v>
      </c>
    </row>
    <row r="43" spans="1:13" ht="13.5" customHeight="1" outlineLevel="1" x14ac:dyDescent="0.45">
      <c r="A43" s="47" t="s">
        <v>195</v>
      </c>
      <c r="B43" s="47" t="s">
        <v>1</v>
      </c>
      <c r="C43" s="31">
        <v>2025152</v>
      </c>
      <c r="D43" s="29">
        <v>1883213</v>
      </c>
      <c r="E43" s="32">
        <v>93</v>
      </c>
      <c r="F43" s="29">
        <v>1296910</v>
      </c>
      <c r="G43" s="32">
        <v>68.900000000000006</v>
      </c>
      <c r="H43" s="29">
        <v>572643</v>
      </c>
      <c r="I43" s="32">
        <v>30.4</v>
      </c>
      <c r="J43" s="29">
        <v>13659</v>
      </c>
      <c r="K43" s="32">
        <v>0.7</v>
      </c>
      <c r="L43" s="29">
        <v>141940</v>
      </c>
      <c r="M43" s="32">
        <v>7</v>
      </c>
    </row>
    <row r="44" spans="1:13" ht="13.5" customHeight="1" outlineLevel="1" x14ac:dyDescent="0.45">
      <c r="A44" s="47" t="s">
        <v>196</v>
      </c>
      <c r="B44" s="47" t="s">
        <v>1</v>
      </c>
      <c r="C44" s="31">
        <v>2387107</v>
      </c>
      <c r="D44" s="29">
        <v>2107893</v>
      </c>
      <c r="E44" s="32">
        <v>88.3</v>
      </c>
      <c r="F44" s="29">
        <v>1606616</v>
      </c>
      <c r="G44" s="32">
        <v>76.2</v>
      </c>
      <c r="H44" s="29">
        <v>488297</v>
      </c>
      <c r="I44" s="32">
        <v>23.2</v>
      </c>
      <c r="J44" s="29">
        <v>12980</v>
      </c>
      <c r="K44" s="32">
        <v>0.6</v>
      </c>
      <c r="L44" s="29">
        <v>279214</v>
      </c>
      <c r="M44" s="32">
        <v>11.7</v>
      </c>
    </row>
    <row r="45" spans="1:13" ht="13.5" customHeight="1" outlineLevel="1" x14ac:dyDescent="0.45">
      <c r="A45" s="47" t="s">
        <v>197</v>
      </c>
      <c r="B45" s="47" t="s">
        <v>1</v>
      </c>
      <c r="C45" s="31">
        <v>4885321</v>
      </c>
      <c r="D45" s="29">
        <v>4492553</v>
      </c>
      <c r="E45" s="32">
        <v>92</v>
      </c>
      <c r="F45" s="29">
        <v>3917367</v>
      </c>
      <c r="G45" s="32">
        <v>87.2</v>
      </c>
      <c r="H45" s="29">
        <v>564096</v>
      </c>
      <c r="I45" s="32">
        <v>12.6</v>
      </c>
      <c r="J45" s="29">
        <v>11090</v>
      </c>
      <c r="K45" s="32">
        <v>0.2</v>
      </c>
      <c r="L45" s="29">
        <v>392768</v>
      </c>
      <c r="M45" s="32">
        <v>8</v>
      </c>
    </row>
    <row r="46" spans="1:13" ht="13.5" customHeight="1" outlineLevel="1" x14ac:dyDescent="0.45">
      <c r="A46" s="47" t="s">
        <v>198</v>
      </c>
      <c r="B46" s="47" t="s">
        <v>1</v>
      </c>
      <c r="C46" s="31">
        <v>5716309</v>
      </c>
      <c r="D46" s="29">
        <v>5385729</v>
      </c>
      <c r="E46" s="32">
        <v>94.2</v>
      </c>
      <c r="F46" s="29">
        <v>5037856</v>
      </c>
      <c r="G46" s="32">
        <v>93.5</v>
      </c>
      <c r="H46" s="29">
        <v>342128</v>
      </c>
      <c r="I46" s="32">
        <v>6.4</v>
      </c>
      <c r="J46" s="29">
        <v>5745</v>
      </c>
      <c r="K46" s="32">
        <v>0.1</v>
      </c>
      <c r="L46" s="29">
        <v>330580</v>
      </c>
      <c r="M46" s="32">
        <v>5.8</v>
      </c>
    </row>
    <row r="47" spans="1:13" ht="13.5" customHeight="1" outlineLevel="1" x14ac:dyDescent="0.45">
      <c r="A47" s="47" t="s">
        <v>199</v>
      </c>
      <c r="B47" s="47" t="s">
        <v>1</v>
      </c>
      <c r="C47" s="31">
        <v>6799639</v>
      </c>
      <c r="D47" s="29">
        <v>5942768</v>
      </c>
      <c r="E47" s="32">
        <v>87.4</v>
      </c>
      <c r="F47" s="29">
        <v>5656810</v>
      </c>
      <c r="G47" s="32">
        <v>95.2</v>
      </c>
      <c r="H47" s="29">
        <v>280490</v>
      </c>
      <c r="I47" s="32">
        <v>4.7</v>
      </c>
      <c r="J47" s="29">
        <v>5468</v>
      </c>
      <c r="K47" s="32">
        <v>0.1</v>
      </c>
      <c r="L47" s="29">
        <v>856871</v>
      </c>
      <c r="M47" s="32">
        <v>12.6</v>
      </c>
    </row>
    <row r="48" spans="1:13" ht="13.5" customHeight="1" outlineLevel="1" x14ac:dyDescent="0.45">
      <c r="A48" s="47" t="s">
        <v>200</v>
      </c>
      <c r="B48" s="47" t="s">
        <v>1</v>
      </c>
      <c r="C48" s="31">
        <v>9354490</v>
      </c>
      <c r="D48" s="29">
        <v>8413237</v>
      </c>
      <c r="E48" s="32">
        <v>89.9</v>
      </c>
      <c r="F48" s="29">
        <v>7988699</v>
      </c>
      <c r="G48" s="32">
        <v>95</v>
      </c>
      <c r="H48" s="29">
        <v>416410</v>
      </c>
      <c r="I48" s="32">
        <v>4.9000000000000004</v>
      </c>
      <c r="J48" s="29">
        <v>8128</v>
      </c>
      <c r="K48" s="32">
        <v>0.1</v>
      </c>
      <c r="L48" s="29">
        <v>941253</v>
      </c>
      <c r="M48" s="32">
        <v>10.1</v>
      </c>
    </row>
    <row r="49" spans="1:26" ht="13.5" customHeight="1" outlineLevel="1" x14ac:dyDescent="0.45">
      <c r="A49" s="47" t="s">
        <v>201</v>
      </c>
      <c r="B49" s="47" t="s">
        <v>1</v>
      </c>
      <c r="C49" s="31">
        <v>15715266</v>
      </c>
      <c r="D49" s="29">
        <v>14032321</v>
      </c>
      <c r="E49" s="32">
        <v>89.3</v>
      </c>
      <c r="F49" s="29">
        <v>13071900</v>
      </c>
      <c r="G49" s="32">
        <v>93.2</v>
      </c>
      <c r="H49" s="29">
        <v>949590</v>
      </c>
      <c r="I49" s="32">
        <v>6.8</v>
      </c>
      <c r="J49" s="29">
        <v>10831</v>
      </c>
      <c r="K49" s="32">
        <v>0.1</v>
      </c>
      <c r="L49" s="29">
        <v>1682944</v>
      </c>
      <c r="M49" s="32">
        <v>10.7</v>
      </c>
    </row>
    <row r="50" spans="1:26" ht="13.5" customHeight="1" outlineLevel="1" x14ac:dyDescent="0.45">
      <c r="A50" s="47" t="s">
        <v>202</v>
      </c>
      <c r="B50" s="47" t="s">
        <v>1</v>
      </c>
      <c r="C50" s="31">
        <v>7347911</v>
      </c>
      <c r="D50" s="29">
        <v>6539593</v>
      </c>
      <c r="E50" s="32">
        <v>89</v>
      </c>
      <c r="F50" s="29">
        <v>6412444</v>
      </c>
      <c r="G50" s="32">
        <v>98.1</v>
      </c>
      <c r="H50" s="29">
        <v>124278</v>
      </c>
      <c r="I50" s="32">
        <v>1.9</v>
      </c>
      <c r="J50" s="29">
        <v>2870</v>
      </c>
      <c r="K50" s="32">
        <v>0</v>
      </c>
      <c r="L50" s="29">
        <v>808318</v>
      </c>
      <c r="M50" s="32">
        <v>11</v>
      </c>
    </row>
    <row r="51" spans="1:26" ht="13.5" customHeight="1" outlineLevel="1" x14ac:dyDescent="0.45">
      <c r="A51" s="47" t="s">
        <v>203</v>
      </c>
      <c r="B51" s="47" t="s">
        <v>1</v>
      </c>
      <c r="C51" s="31">
        <v>47345408</v>
      </c>
      <c r="D51" s="29">
        <v>44091547</v>
      </c>
      <c r="E51" s="32">
        <v>93.1</v>
      </c>
      <c r="F51" s="29">
        <v>43288520</v>
      </c>
      <c r="G51" s="32">
        <v>98.2</v>
      </c>
      <c r="H51" s="29">
        <v>718110</v>
      </c>
      <c r="I51" s="32">
        <v>1.6</v>
      </c>
      <c r="J51" s="29">
        <v>84917</v>
      </c>
      <c r="K51" s="32">
        <v>0.2</v>
      </c>
      <c r="L51" s="29">
        <v>3253860</v>
      </c>
      <c r="M51" s="32">
        <v>6.9</v>
      </c>
    </row>
    <row r="52" spans="1:26" ht="20.100000000000001" customHeight="1" x14ac:dyDescent="0.45">
      <c r="A52" s="58" t="s">
        <v>10</v>
      </c>
      <c r="B52" s="58" t="s">
        <v>1</v>
      </c>
      <c r="C52" s="30">
        <v>103453567</v>
      </c>
      <c r="D52" s="30">
        <v>94659879</v>
      </c>
      <c r="E52" s="33">
        <v>91.5</v>
      </c>
      <c r="F52" s="30">
        <v>89226074</v>
      </c>
      <c r="G52" s="33">
        <v>94.3</v>
      </c>
      <c r="H52" s="30">
        <v>5263745</v>
      </c>
      <c r="I52" s="33">
        <v>5.6</v>
      </c>
      <c r="J52" s="30">
        <v>170061</v>
      </c>
      <c r="K52" s="33">
        <v>0.2</v>
      </c>
      <c r="L52" s="30">
        <v>8793688</v>
      </c>
      <c r="M52" s="33">
        <v>8.5</v>
      </c>
    </row>
    <row r="53" spans="1:26" ht="4.5" customHeight="1" x14ac:dyDescent="0.45">
      <c r="A53" s="59" t="s">
        <v>1</v>
      </c>
      <c r="B53" s="59" t="s">
        <v>1</v>
      </c>
      <c r="C53" s="4"/>
      <c r="D53" s="4" t="s">
        <v>1</v>
      </c>
      <c r="E53" s="4" t="s">
        <v>1</v>
      </c>
      <c r="F53" s="4" t="s">
        <v>1</v>
      </c>
      <c r="G53" s="4" t="s">
        <v>1</v>
      </c>
      <c r="H53" s="4" t="s">
        <v>1</v>
      </c>
      <c r="I53" s="36" t="s">
        <v>1</v>
      </c>
      <c r="J53" s="4" t="s">
        <v>1</v>
      </c>
      <c r="K53" s="4" t="s">
        <v>1</v>
      </c>
      <c r="L53" s="4" t="s">
        <v>1</v>
      </c>
      <c r="M53" s="4" t="s">
        <v>1</v>
      </c>
    </row>
    <row r="54" spans="1:26" ht="4.5" customHeight="1" x14ac:dyDescent="0.45">
      <c r="A54" s="50" t="s">
        <v>1</v>
      </c>
      <c r="B54" s="50" t="s">
        <v>1</v>
      </c>
      <c r="C54" s="50" t="s">
        <v>1</v>
      </c>
      <c r="D54" s="50" t="s">
        <v>1</v>
      </c>
      <c r="E54" s="50" t="s">
        <v>1</v>
      </c>
      <c r="F54" s="50" t="s">
        <v>1</v>
      </c>
      <c r="G54" s="50" t="s">
        <v>1</v>
      </c>
      <c r="H54" s="50" t="s">
        <v>1</v>
      </c>
      <c r="I54" s="50" t="s">
        <v>1</v>
      </c>
      <c r="J54" s="50" t="s">
        <v>1</v>
      </c>
      <c r="K54" s="50" t="s">
        <v>1</v>
      </c>
      <c r="L54" s="50" t="s">
        <v>1</v>
      </c>
      <c r="M54" s="50" t="s">
        <v>1</v>
      </c>
      <c r="N54" s="50"/>
      <c r="O54" s="50"/>
      <c r="P54" s="50"/>
      <c r="Q54" s="50"/>
      <c r="R54" s="50"/>
      <c r="S54" s="50"/>
      <c r="T54" s="50"/>
      <c r="U54" s="50"/>
      <c r="V54" s="50"/>
      <c r="W54" s="50"/>
      <c r="X54" s="50"/>
      <c r="Y54" s="50"/>
      <c r="Z54" s="50"/>
    </row>
    <row r="55" spans="1:26" ht="13.5" customHeight="1" x14ac:dyDescent="0.45">
      <c r="A55" s="52" t="s">
        <v>26</v>
      </c>
      <c r="B55" s="52" t="s">
        <v>1</v>
      </c>
      <c r="C55" s="52" t="s">
        <v>1</v>
      </c>
      <c r="D55" s="52" t="s">
        <v>1</v>
      </c>
      <c r="E55" s="52" t="s">
        <v>1</v>
      </c>
      <c r="F55" s="52" t="s">
        <v>1</v>
      </c>
      <c r="G55" s="52" t="s">
        <v>1</v>
      </c>
      <c r="H55" s="52" t="s">
        <v>1</v>
      </c>
      <c r="I55" s="52" t="s">
        <v>1</v>
      </c>
      <c r="J55" s="52" t="s">
        <v>1</v>
      </c>
      <c r="K55" s="52" t="s">
        <v>1</v>
      </c>
      <c r="L55" s="52" t="s">
        <v>1</v>
      </c>
      <c r="M55" s="52" t="s">
        <v>1</v>
      </c>
      <c r="N55" s="50"/>
      <c r="O55" s="50"/>
      <c r="P55" s="50"/>
      <c r="Q55" s="50"/>
      <c r="R55" s="50"/>
      <c r="S55" s="50"/>
      <c r="T55" s="50"/>
      <c r="U55" s="50"/>
      <c r="V55" s="50"/>
      <c r="W55" s="50"/>
      <c r="X55" s="50"/>
      <c r="Y55" s="50"/>
      <c r="Z55" s="50"/>
    </row>
    <row r="56" spans="1:26" ht="13.5" customHeight="1" x14ac:dyDescent="0.45">
      <c r="A56" s="52" t="s">
        <v>204</v>
      </c>
      <c r="B56" s="52" t="s">
        <v>1</v>
      </c>
      <c r="C56" s="52" t="s">
        <v>1</v>
      </c>
      <c r="D56" s="52" t="s">
        <v>1</v>
      </c>
      <c r="E56" s="52" t="s">
        <v>1</v>
      </c>
      <c r="F56" s="52" t="s">
        <v>1</v>
      </c>
      <c r="G56" s="52" t="s">
        <v>1</v>
      </c>
      <c r="H56" s="52" t="s">
        <v>1</v>
      </c>
      <c r="I56" s="52" t="s">
        <v>1</v>
      </c>
      <c r="J56" s="52" t="s">
        <v>1</v>
      </c>
      <c r="K56" s="52" t="s">
        <v>1</v>
      </c>
      <c r="L56" s="52" t="s">
        <v>1</v>
      </c>
      <c r="M56" s="52" t="s">
        <v>1</v>
      </c>
      <c r="N56" s="50"/>
      <c r="O56" s="50"/>
      <c r="P56" s="50"/>
      <c r="Q56" s="50"/>
      <c r="R56" s="50"/>
      <c r="S56" s="50"/>
      <c r="T56" s="50"/>
      <c r="U56" s="50"/>
      <c r="V56" s="50"/>
      <c r="W56" s="50"/>
      <c r="X56" s="50"/>
      <c r="Y56" s="50"/>
      <c r="Z56" s="50"/>
    </row>
    <row r="57" spans="1:26" ht="13.5" customHeight="1" x14ac:dyDescent="0.45">
      <c r="A57" s="52" t="s">
        <v>205</v>
      </c>
      <c r="B57" s="52" t="s">
        <v>1</v>
      </c>
      <c r="C57" s="52" t="s">
        <v>1</v>
      </c>
      <c r="D57" s="52" t="s">
        <v>1</v>
      </c>
      <c r="E57" s="52" t="s">
        <v>1</v>
      </c>
      <c r="F57" s="52" t="s">
        <v>1</v>
      </c>
      <c r="G57" s="52" t="s">
        <v>1</v>
      </c>
      <c r="H57" s="52" t="s">
        <v>1</v>
      </c>
      <c r="I57" s="52" t="s">
        <v>1</v>
      </c>
      <c r="J57" s="52" t="s">
        <v>1</v>
      </c>
      <c r="K57" s="52" t="s">
        <v>1</v>
      </c>
      <c r="L57" s="52" t="s">
        <v>1</v>
      </c>
      <c r="M57" s="52" t="s">
        <v>1</v>
      </c>
      <c r="N57" s="50"/>
      <c r="O57" s="50"/>
      <c r="P57" s="50"/>
      <c r="Q57" s="50"/>
      <c r="R57" s="50"/>
      <c r="S57" s="50"/>
      <c r="T57" s="50"/>
      <c r="U57" s="50"/>
      <c r="V57" s="50"/>
      <c r="W57" s="50"/>
      <c r="X57" s="50"/>
      <c r="Y57" s="50"/>
      <c r="Z57" s="50"/>
    </row>
    <row r="58" spans="1:26" ht="13.5" customHeight="1" x14ac:dyDescent="0.45">
      <c r="A58" s="52" t="s">
        <v>217</v>
      </c>
      <c r="B58" s="52" t="s">
        <v>1</v>
      </c>
      <c r="C58" s="52" t="s">
        <v>1</v>
      </c>
      <c r="D58" s="52" t="s">
        <v>1</v>
      </c>
      <c r="E58" s="52" t="s">
        <v>1</v>
      </c>
      <c r="F58" s="52" t="s">
        <v>1</v>
      </c>
      <c r="G58" s="52" t="s">
        <v>1</v>
      </c>
      <c r="H58" s="52" t="s">
        <v>1</v>
      </c>
      <c r="I58" s="52" t="s">
        <v>1</v>
      </c>
      <c r="J58" s="52" t="s">
        <v>1</v>
      </c>
      <c r="K58" s="52" t="s">
        <v>1</v>
      </c>
      <c r="L58" s="52" t="s">
        <v>1</v>
      </c>
      <c r="M58" s="52" t="s">
        <v>1</v>
      </c>
      <c r="N58" s="50"/>
      <c r="O58" s="50"/>
      <c r="P58" s="50"/>
      <c r="Q58" s="50"/>
      <c r="R58" s="50"/>
      <c r="S58" s="50"/>
      <c r="T58" s="50"/>
      <c r="U58" s="50"/>
      <c r="V58" s="50"/>
      <c r="W58" s="50"/>
      <c r="X58" s="50"/>
      <c r="Y58" s="50"/>
      <c r="Z58" s="50"/>
    </row>
    <row r="59" spans="1:26" ht="13.5" customHeight="1" x14ac:dyDescent="0.45">
      <c r="A59" s="52" t="s">
        <v>206</v>
      </c>
      <c r="B59" s="52" t="s">
        <v>1</v>
      </c>
      <c r="C59" s="52" t="s">
        <v>1</v>
      </c>
      <c r="D59" s="52" t="s">
        <v>1</v>
      </c>
      <c r="E59" s="52" t="s">
        <v>1</v>
      </c>
      <c r="F59" s="52" t="s">
        <v>1</v>
      </c>
      <c r="G59" s="52" t="s">
        <v>1</v>
      </c>
      <c r="H59" s="52" t="s">
        <v>1</v>
      </c>
      <c r="I59" s="52" t="s">
        <v>1</v>
      </c>
      <c r="J59" s="52" t="s">
        <v>1</v>
      </c>
      <c r="K59" s="52" t="s">
        <v>1</v>
      </c>
      <c r="L59" s="52" t="s">
        <v>1</v>
      </c>
      <c r="M59" s="52" t="s">
        <v>1</v>
      </c>
      <c r="N59" s="50"/>
      <c r="O59" s="50"/>
      <c r="P59" s="50"/>
      <c r="Q59" s="50"/>
      <c r="R59" s="50"/>
      <c r="S59" s="50"/>
      <c r="T59" s="50"/>
      <c r="U59" s="50"/>
      <c r="V59" s="50"/>
      <c r="W59" s="50"/>
      <c r="X59" s="50"/>
      <c r="Y59" s="50"/>
      <c r="Z59" s="50"/>
    </row>
    <row r="60" spans="1:26" ht="13.5" customHeight="1" x14ac:dyDescent="0.45">
      <c r="A60" s="52" t="s">
        <v>44</v>
      </c>
      <c r="B60" s="52" t="s">
        <v>1</v>
      </c>
      <c r="C60" s="52" t="s">
        <v>1</v>
      </c>
      <c r="D60" s="52" t="s">
        <v>1</v>
      </c>
      <c r="E60" s="52" t="s">
        <v>1</v>
      </c>
      <c r="F60" s="52" t="s">
        <v>1</v>
      </c>
      <c r="G60" s="52" t="s">
        <v>1</v>
      </c>
      <c r="H60" s="52" t="s">
        <v>1</v>
      </c>
      <c r="I60" s="52" t="s">
        <v>1</v>
      </c>
      <c r="J60" s="52" t="s">
        <v>1</v>
      </c>
      <c r="K60" s="52" t="s">
        <v>1</v>
      </c>
      <c r="L60" s="52" t="s">
        <v>1</v>
      </c>
      <c r="M60" s="52" t="s">
        <v>1</v>
      </c>
      <c r="N60" s="50"/>
      <c r="O60" s="50"/>
      <c r="P60" s="50"/>
      <c r="Q60" s="50"/>
      <c r="R60" s="50"/>
      <c r="S60" s="50"/>
      <c r="T60" s="50"/>
      <c r="U60" s="50"/>
      <c r="V60" s="50"/>
      <c r="W60" s="50"/>
      <c r="X60" s="50"/>
      <c r="Y60" s="50"/>
      <c r="Z60" s="50"/>
    </row>
    <row r="61" spans="1:26" ht="13.5" customHeight="1" x14ac:dyDescent="0.45">
      <c r="A61" s="52" t="s">
        <v>64</v>
      </c>
      <c r="B61" s="52" t="s">
        <v>1</v>
      </c>
      <c r="C61" s="52" t="s">
        <v>1</v>
      </c>
      <c r="D61" s="52" t="s">
        <v>1</v>
      </c>
      <c r="E61" s="52" t="s">
        <v>1</v>
      </c>
      <c r="F61" s="52" t="s">
        <v>1</v>
      </c>
      <c r="G61" s="52" t="s">
        <v>1</v>
      </c>
      <c r="H61" s="52" t="s">
        <v>1</v>
      </c>
      <c r="I61" s="52" t="s">
        <v>1</v>
      </c>
      <c r="J61" s="52" t="s">
        <v>1</v>
      </c>
      <c r="K61" s="52" t="s">
        <v>1</v>
      </c>
      <c r="L61" s="52" t="s">
        <v>1</v>
      </c>
      <c r="M61" s="52" t="s">
        <v>1</v>
      </c>
      <c r="N61" s="50"/>
      <c r="O61" s="50"/>
      <c r="P61" s="50"/>
      <c r="Q61" s="50"/>
      <c r="R61" s="50"/>
      <c r="S61" s="50"/>
      <c r="T61" s="50"/>
      <c r="U61" s="50"/>
      <c r="V61" s="50"/>
      <c r="W61" s="50"/>
      <c r="X61" s="50"/>
      <c r="Y61" s="50"/>
      <c r="Z61" s="50"/>
    </row>
  </sheetData>
  <mergeCells count="37">
    <mergeCell ref="A59:Z59"/>
    <mergeCell ref="A60:Z60"/>
    <mergeCell ref="A61:Z61"/>
    <mergeCell ref="A54:Z54"/>
    <mergeCell ref="A55:Z55"/>
    <mergeCell ref="A56:Z56"/>
    <mergeCell ref="A57:Z57"/>
    <mergeCell ref="A58:Z58"/>
    <mergeCell ref="A52:B52"/>
    <mergeCell ref="A53:B53"/>
    <mergeCell ref="A1:M1"/>
    <mergeCell ref="A2:B5"/>
    <mergeCell ref="C2:M2"/>
    <mergeCell ref="C3:C4"/>
    <mergeCell ref="D3:E4"/>
    <mergeCell ref="F3:K3"/>
    <mergeCell ref="L3:M4"/>
    <mergeCell ref="F4:G4"/>
    <mergeCell ref="H4:I4"/>
    <mergeCell ref="J4:K4"/>
    <mergeCell ref="A47:B47"/>
    <mergeCell ref="A48:B48"/>
    <mergeCell ref="A49:B49"/>
    <mergeCell ref="A50:B50"/>
    <mergeCell ref="A51:B51"/>
    <mergeCell ref="A42:B42"/>
    <mergeCell ref="A43:B43"/>
    <mergeCell ref="A44:B44"/>
    <mergeCell ref="A45:B45"/>
    <mergeCell ref="A46:B46"/>
    <mergeCell ref="A6:M6"/>
    <mergeCell ref="A36:M36"/>
    <mergeCell ref="A41:M41"/>
    <mergeCell ref="A37:B37"/>
    <mergeCell ref="A38:B38"/>
    <mergeCell ref="A39:B39"/>
    <mergeCell ref="A40:B40"/>
  </mergeCells>
  <pageMargins left="0.7" right="0.7" top="0.75" bottom="0.75" header="0.3" footer="0.3"/>
  <pageSetup paperSize="9"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AB64"/>
  <sheetViews>
    <sheetView showGridLines="0" workbookViewId="0">
      <pane ySplit="5" topLeftCell="A8" activePane="bottomLeft" state="frozen"/>
      <selection pane="bottomLeft" activeCell="A16" sqref="A16"/>
    </sheetView>
  </sheetViews>
  <sheetFormatPr baseColWidth="10" defaultColWidth="11.3984375" defaultRowHeight="14.25" outlineLevelRow="1" outlineLevelCol="1" x14ac:dyDescent="0.45"/>
  <cols>
    <col min="1" max="1" width="10.73046875" customWidth="1"/>
    <col min="2" max="2" width="55.73046875" customWidth="1"/>
    <col min="3" max="4" width="14.73046875" customWidth="1"/>
    <col min="5" max="5" width="7.73046875" customWidth="1"/>
    <col min="6" max="6" width="14.73046875" customWidth="1" outlineLevel="1"/>
    <col min="7" max="7" width="7.73046875" customWidth="1" outlineLevel="1"/>
    <col min="8" max="8" width="14.73046875" customWidth="1" outlineLevel="1"/>
    <col min="9" max="9" width="7.73046875" customWidth="1" outlineLevel="1"/>
    <col min="10" max="10" width="14.73046875" customWidth="1" outlineLevel="1"/>
    <col min="11" max="11" width="7.73046875" customWidth="1" outlineLevel="1"/>
    <col min="12" max="12" width="14.73046875" customWidth="1" outlineLevel="1"/>
    <col min="13" max="13" width="7.73046875" customWidth="1" outlineLevel="1"/>
    <col min="14" max="14" width="14.73046875" customWidth="1" outlineLevel="1"/>
    <col min="15" max="15" width="7.73046875" customWidth="1" outlineLevel="1"/>
  </cols>
  <sheetData>
    <row r="1" spans="1:15" ht="20.100000000000001" customHeight="1" x14ac:dyDescent="0.45">
      <c r="A1" s="49" t="s">
        <v>218</v>
      </c>
      <c r="B1" s="49" t="s">
        <v>1</v>
      </c>
      <c r="C1" s="49" t="s">
        <v>1</v>
      </c>
      <c r="D1" s="49" t="s">
        <v>1</v>
      </c>
      <c r="E1" s="49" t="s">
        <v>1</v>
      </c>
      <c r="F1" s="49" t="s">
        <v>1</v>
      </c>
      <c r="G1" s="49" t="s">
        <v>1</v>
      </c>
      <c r="H1" s="49" t="s">
        <v>1</v>
      </c>
      <c r="I1" s="49" t="s">
        <v>1</v>
      </c>
      <c r="J1" s="49" t="s">
        <v>1</v>
      </c>
      <c r="K1" s="49" t="s">
        <v>1</v>
      </c>
      <c r="L1" s="49" t="s">
        <v>1</v>
      </c>
      <c r="M1" s="49" t="s">
        <v>1</v>
      </c>
      <c r="N1" s="49" t="s">
        <v>1</v>
      </c>
      <c r="O1" s="49" t="s">
        <v>1</v>
      </c>
    </row>
    <row r="2" spans="1:15" ht="20.100000000000001" customHeight="1" x14ac:dyDescent="0.45">
      <c r="A2" s="55" t="s">
        <v>208</v>
      </c>
      <c r="B2" s="55" t="s">
        <v>1</v>
      </c>
      <c r="C2" s="51" t="s">
        <v>61</v>
      </c>
      <c r="D2" s="51" t="s">
        <v>1</v>
      </c>
      <c r="E2" s="51" t="s">
        <v>1</v>
      </c>
      <c r="F2" s="51" t="s">
        <v>1</v>
      </c>
      <c r="G2" s="51" t="s">
        <v>1</v>
      </c>
      <c r="H2" s="51" t="s">
        <v>1</v>
      </c>
      <c r="I2" s="51" t="s">
        <v>1</v>
      </c>
      <c r="J2" s="51" t="s">
        <v>1</v>
      </c>
      <c r="K2" s="51" t="s">
        <v>1</v>
      </c>
      <c r="L2" s="51" t="s">
        <v>1</v>
      </c>
      <c r="M2" s="51" t="s">
        <v>1</v>
      </c>
      <c r="N2" s="51" t="s">
        <v>1</v>
      </c>
      <c r="O2" s="51" t="s">
        <v>1</v>
      </c>
    </row>
    <row r="3" spans="1:15" ht="20.100000000000001" customHeight="1" x14ac:dyDescent="0.45">
      <c r="A3" s="55" t="s">
        <v>177</v>
      </c>
      <c r="B3" s="55" t="s">
        <v>1</v>
      </c>
      <c r="C3" s="51" t="s">
        <v>219</v>
      </c>
      <c r="D3" s="51" t="s">
        <v>180</v>
      </c>
      <c r="E3" s="51" t="s">
        <v>1</v>
      </c>
      <c r="F3" s="51" t="s">
        <v>179</v>
      </c>
      <c r="G3" s="51" t="s">
        <v>1</v>
      </c>
      <c r="H3" s="51" t="s">
        <v>1</v>
      </c>
      <c r="I3" s="51" t="s">
        <v>1</v>
      </c>
      <c r="J3" s="51" t="s">
        <v>1</v>
      </c>
      <c r="K3" s="51" t="s">
        <v>1</v>
      </c>
      <c r="L3" s="51" t="s">
        <v>1</v>
      </c>
      <c r="M3" s="51" t="s">
        <v>1</v>
      </c>
      <c r="N3" s="51" t="s">
        <v>1</v>
      </c>
      <c r="O3" s="51" t="s">
        <v>1</v>
      </c>
    </row>
    <row r="4" spans="1:15" ht="20.100000000000001" customHeight="1" x14ac:dyDescent="0.45">
      <c r="A4" s="55" t="s">
        <v>209</v>
      </c>
      <c r="B4" s="55" t="s">
        <v>1</v>
      </c>
      <c r="C4" s="51" t="s">
        <v>1</v>
      </c>
      <c r="D4" s="51" t="s">
        <v>1</v>
      </c>
      <c r="E4" s="51" t="s">
        <v>1</v>
      </c>
      <c r="F4" s="53" t="s">
        <v>210</v>
      </c>
      <c r="G4" s="53" t="s">
        <v>1</v>
      </c>
      <c r="H4" s="53" t="s">
        <v>211</v>
      </c>
      <c r="I4" s="53" t="s">
        <v>1</v>
      </c>
      <c r="J4" s="53" t="s">
        <v>212</v>
      </c>
      <c r="K4" s="53" t="s">
        <v>1</v>
      </c>
      <c r="L4" s="53" t="s">
        <v>220</v>
      </c>
      <c r="M4" s="53" t="s">
        <v>1</v>
      </c>
      <c r="N4" s="53" t="s">
        <v>214</v>
      </c>
      <c r="O4" s="53" t="s">
        <v>1</v>
      </c>
    </row>
    <row r="5" spans="1:15" ht="20.100000000000001" customHeight="1" x14ac:dyDescent="0.45">
      <c r="A5" s="55" t="s">
        <v>1</v>
      </c>
      <c r="B5" s="55" t="s">
        <v>1</v>
      </c>
      <c r="C5" s="5" t="s">
        <v>185</v>
      </c>
      <c r="D5" s="5" t="s">
        <v>185</v>
      </c>
      <c r="E5" s="5" t="s">
        <v>35</v>
      </c>
      <c r="F5" s="5" t="s">
        <v>185</v>
      </c>
      <c r="G5" s="5" t="s">
        <v>35</v>
      </c>
      <c r="H5" s="5" t="s">
        <v>185</v>
      </c>
      <c r="I5" s="5" t="s">
        <v>35</v>
      </c>
      <c r="J5" s="5" t="s">
        <v>185</v>
      </c>
      <c r="K5" s="5" t="s">
        <v>35</v>
      </c>
      <c r="L5" s="5" t="s">
        <v>185</v>
      </c>
      <c r="M5" s="5" t="s">
        <v>35</v>
      </c>
      <c r="N5" s="5" t="s">
        <v>185</v>
      </c>
      <c r="O5" s="5" t="s">
        <v>35</v>
      </c>
    </row>
    <row r="6" spans="1:15" ht="20.100000000000001" customHeight="1" x14ac:dyDescent="0.45">
      <c r="A6" s="54" t="s">
        <v>73</v>
      </c>
      <c r="B6" s="54" t="s">
        <v>1</v>
      </c>
      <c r="C6" s="50" t="s">
        <v>1</v>
      </c>
      <c r="D6" s="50" t="s">
        <v>1</v>
      </c>
      <c r="E6" s="50" t="s">
        <v>1</v>
      </c>
      <c r="F6" s="50" t="s">
        <v>1</v>
      </c>
      <c r="G6" s="50" t="s">
        <v>1</v>
      </c>
      <c r="H6" s="50" t="s">
        <v>1</v>
      </c>
      <c r="I6" s="50" t="s">
        <v>1</v>
      </c>
      <c r="J6" s="50" t="s">
        <v>1</v>
      </c>
      <c r="K6" s="50" t="s">
        <v>1</v>
      </c>
      <c r="L6" s="50" t="s">
        <v>1</v>
      </c>
      <c r="M6" s="50" t="s">
        <v>1</v>
      </c>
      <c r="N6" s="50" t="s">
        <v>1</v>
      </c>
      <c r="O6" s="50" t="s">
        <v>1</v>
      </c>
    </row>
    <row r="7" spans="1:15" ht="13.5" customHeight="1" outlineLevel="1" x14ac:dyDescent="0.45">
      <c r="A7" s="45" t="s">
        <v>74</v>
      </c>
      <c r="B7" s="6" t="s">
        <v>75</v>
      </c>
      <c r="C7" s="31">
        <v>423475</v>
      </c>
      <c r="D7" s="29">
        <v>146355</v>
      </c>
      <c r="E7" s="32">
        <v>34.6</v>
      </c>
      <c r="F7" s="29">
        <v>145753</v>
      </c>
      <c r="G7" s="32">
        <v>99.6</v>
      </c>
      <c r="H7" s="29">
        <v>211</v>
      </c>
      <c r="I7" s="32">
        <v>0.1</v>
      </c>
      <c r="J7" s="29">
        <v>388</v>
      </c>
      <c r="K7" s="32">
        <v>0.3</v>
      </c>
      <c r="L7" s="29">
        <v>0</v>
      </c>
      <c r="M7" s="32">
        <v>0</v>
      </c>
      <c r="N7" s="29">
        <v>2</v>
      </c>
      <c r="O7" s="32">
        <v>0</v>
      </c>
    </row>
    <row r="8" spans="1:15" ht="13.5" customHeight="1" outlineLevel="1" x14ac:dyDescent="0.45">
      <c r="A8" s="45" t="s">
        <v>76</v>
      </c>
      <c r="B8" s="6" t="s">
        <v>77</v>
      </c>
      <c r="C8" s="31">
        <v>23057</v>
      </c>
      <c r="D8" s="29">
        <v>98</v>
      </c>
      <c r="E8" s="32">
        <v>0.4</v>
      </c>
      <c r="F8" s="29">
        <v>20</v>
      </c>
      <c r="G8" s="32">
        <v>20.399999999999999</v>
      </c>
      <c r="H8" s="29">
        <v>1</v>
      </c>
      <c r="I8" s="32">
        <v>1</v>
      </c>
      <c r="J8" s="29">
        <v>76</v>
      </c>
      <c r="K8" s="32">
        <v>77.599999999999994</v>
      </c>
      <c r="L8" s="29">
        <v>0</v>
      </c>
      <c r="M8" s="32">
        <v>0</v>
      </c>
      <c r="N8" s="29">
        <v>1</v>
      </c>
      <c r="O8" s="32">
        <v>1</v>
      </c>
    </row>
    <row r="9" spans="1:15" ht="13.5" customHeight="1" outlineLevel="1" x14ac:dyDescent="0.45">
      <c r="A9" s="45" t="s">
        <v>80</v>
      </c>
      <c r="B9" s="6" t="s">
        <v>81</v>
      </c>
      <c r="C9" s="31">
        <v>83143255</v>
      </c>
      <c r="D9" s="29">
        <v>6909255</v>
      </c>
      <c r="E9" s="32">
        <v>8.3000000000000007</v>
      </c>
      <c r="F9" s="29">
        <v>5918893</v>
      </c>
      <c r="G9" s="32">
        <v>85.7</v>
      </c>
      <c r="H9" s="29">
        <v>340837</v>
      </c>
      <c r="I9" s="32">
        <v>4.9000000000000004</v>
      </c>
      <c r="J9" s="29">
        <v>234434</v>
      </c>
      <c r="K9" s="32">
        <v>3.4</v>
      </c>
      <c r="L9" s="29">
        <v>51539</v>
      </c>
      <c r="M9" s="32">
        <v>0.7</v>
      </c>
      <c r="N9" s="29">
        <v>363553</v>
      </c>
      <c r="O9" s="32">
        <v>5.3</v>
      </c>
    </row>
    <row r="10" spans="1:15" ht="13.5" customHeight="1" outlineLevel="1" x14ac:dyDescent="0.45">
      <c r="A10" s="45" t="s">
        <v>82</v>
      </c>
      <c r="B10" s="6" t="s">
        <v>83</v>
      </c>
      <c r="C10" s="31">
        <v>424407</v>
      </c>
      <c r="D10" s="29">
        <v>72744</v>
      </c>
      <c r="E10" s="32">
        <v>17.100000000000001</v>
      </c>
      <c r="F10" s="29">
        <v>71826</v>
      </c>
      <c r="G10" s="32">
        <v>98.7</v>
      </c>
      <c r="H10" s="29">
        <v>134</v>
      </c>
      <c r="I10" s="32">
        <v>0.2</v>
      </c>
      <c r="J10" s="29">
        <v>692</v>
      </c>
      <c r="K10" s="32">
        <v>1</v>
      </c>
      <c r="L10" s="29">
        <v>12</v>
      </c>
      <c r="M10" s="32">
        <v>0</v>
      </c>
      <c r="N10" s="29">
        <v>81</v>
      </c>
      <c r="O10" s="32">
        <v>0.1</v>
      </c>
    </row>
    <row r="11" spans="1:15" ht="13.5" customHeight="1" outlineLevel="1" x14ac:dyDescent="0.45">
      <c r="A11" s="45" t="s">
        <v>86</v>
      </c>
      <c r="B11" s="6" t="s">
        <v>87</v>
      </c>
      <c r="C11" s="31" t="s">
        <v>88</v>
      </c>
      <c r="D11" s="29">
        <v>1380</v>
      </c>
      <c r="E11" s="32"/>
      <c r="F11" s="29">
        <v>729</v>
      </c>
      <c r="G11" s="32">
        <v>52.9</v>
      </c>
      <c r="H11" s="29">
        <v>110</v>
      </c>
      <c r="I11" s="32">
        <v>8</v>
      </c>
      <c r="J11" s="29">
        <v>451</v>
      </c>
      <c r="K11" s="32">
        <v>32.700000000000003</v>
      </c>
      <c r="L11" s="29">
        <v>39</v>
      </c>
      <c r="M11" s="32">
        <v>2.8</v>
      </c>
      <c r="N11" s="29">
        <v>50</v>
      </c>
      <c r="O11" s="32">
        <v>3.6</v>
      </c>
    </row>
    <row r="12" spans="1:15" ht="13.5" customHeight="1" outlineLevel="1" x14ac:dyDescent="0.45">
      <c r="A12" s="45" t="s">
        <v>89</v>
      </c>
      <c r="B12" s="6" t="s">
        <v>90</v>
      </c>
      <c r="C12" s="31">
        <v>215865</v>
      </c>
      <c r="D12" s="29">
        <v>38324</v>
      </c>
      <c r="E12" s="32">
        <v>17.8</v>
      </c>
      <c r="F12" s="29">
        <v>37860</v>
      </c>
      <c r="G12" s="32">
        <v>98.8</v>
      </c>
      <c r="H12" s="29">
        <v>53</v>
      </c>
      <c r="I12" s="32">
        <v>0.1</v>
      </c>
      <c r="J12" s="29">
        <v>349</v>
      </c>
      <c r="K12" s="32">
        <v>0.9</v>
      </c>
      <c r="L12" s="29">
        <v>28</v>
      </c>
      <c r="M12" s="32">
        <v>0.1</v>
      </c>
      <c r="N12" s="29">
        <v>34</v>
      </c>
      <c r="O12" s="32">
        <v>0.1</v>
      </c>
    </row>
    <row r="13" spans="1:15" ht="13.5" customHeight="1" outlineLevel="1" x14ac:dyDescent="0.45">
      <c r="A13" s="45" t="s">
        <v>93</v>
      </c>
      <c r="B13" s="6" t="s">
        <v>94</v>
      </c>
      <c r="C13" s="31" t="s">
        <v>88</v>
      </c>
      <c r="D13" s="29" t="s">
        <v>88</v>
      </c>
      <c r="E13" s="32"/>
      <c r="F13" s="29" t="s">
        <v>88</v>
      </c>
      <c r="G13" s="32"/>
      <c r="H13" s="29">
        <v>1</v>
      </c>
      <c r="I13" s="32"/>
      <c r="J13" s="29">
        <v>7</v>
      </c>
      <c r="K13" s="32"/>
      <c r="L13" s="29">
        <v>1</v>
      </c>
      <c r="M13" s="32"/>
      <c r="N13" s="29">
        <v>1</v>
      </c>
      <c r="O13" s="32"/>
    </row>
    <row r="14" spans="1:15" ht="13.5" customHeight="1" outlineLevel="1" x14ac:dyDescent="0.45">
      <c r="A14" s="45" t="s">
        <v>95</v>
      </c>
      <c r="B14" s="6" t="s">
        <v>96</v>
      </c>
      <c r="C14" s="31">
        <v>5568438</v>
      </c>
      <c r="D14" s="29">
        <v>407791</v>
      </c>
      <c r="E14" s="32">
        <v>7.3</v>
      </c>
      <c r="F14" s="29">
        <v>349355</v>
      </c>
      <c r="G14" s="32">
        <v>85.7</v>
      </c>
      <c r="H14" s="29">
        <v>3759</v>
      </c>
      <c r="I14" s="32">
        <v>0.9</v>
      </c>
      <c r="J14" s="29">
        <v>11797</v>
      </c>
      <c r="K14" s="32">
        <v>2.9</v>
      </c>
      <c r="L14" s="29">
        <v>20126</v>
      </c>
      <c r="M14" s="32">
        <v>4.9000000000000004</v>
      </c>
      <c r="N14" s="29">
        <v>22753</v>
      </c>
      <c r="O14" s="32">
        <v>5.6</v>
      </c>
    </row>
    <row r="15" spans="1:15" ht="13.5" customHeight="1" outlineLevel="1" x14ac:dyDescent="0.45">
      <c r="A15" s="45" t="s">
        <v>97</v>
      </c>
      <c r="B15" s="6" t="s">
        <v>98</v>
      </c>
      <c r="C15" s="31">
        <v>9131387</v>
      </c>
      <c r="D15" s="29">
        <v>1476225</v>
      </c>
      <c r="E15" s="32">
        <v>16.2</v>
      </c>
      <c r="F15" s="29">
        <v>1407036</v>
      </c>
      <c r="G15" s="32">
        <v>95.3</v>
      </c>
      <c r="H15" s="29">
        <v>12352</v>
      </c>
      <c r="I15" s="32">
        <v>0.8</v>
      </c>
      <c r="J15" s="29">
        <v>37978</v>
      </c>
      <c r="K15" s="32">
        <v>2.6</v>
      </c>
      <c r="L15" s="29">
        <v>2552</v>
      </c>
      <c r="M15" s="32">
        <v>0.2</v>
      </c>
      <c r="N15" s="29">
        <v>16305</v>
      </c>
      <c r="O15" s="32">
        <v>1.1000000000000001</v>
      </c>
    </row>
    <row r="16" spans="1:15" ht="13.5" customHeight="1" outlineLevel="1" x14ac:dyDescent="0.45">
      <c r="A16" s="45" t="s">
        <v>99</v>
      </c>
      <c r="B16" s="6" t="s">
        <v>100</v>
      </c>
      <c r="C16" s="31">
        <v>1260723</v>
      </c>
      <c r="D16" s="29">
        <v>91013</v>
      </c>
      <c r="E16" s="32">
        <v>7.2</v>
      </c>
      <c r="F16" s="29">
        <v>81875</v>
      </c>
      <c r="G16" s="32">
        <v>90</v>
      </c>
      <c r="H16" s="29">
        <v>2591</v>
      </c>
      <c r="I16" s="32">
        <v>2.8</v>
      </c>
      <c r="J16" s="29">
        <v>3704</v>
      </c>
      <c r="K16" s="32">
        <v>4.0999999999999996</v>
      </c>
      <c r="L16" s="29">
        <v>364</v>
      </c>
      <c r="M16" s="32">
        <v>0.4</v>
      </c>
      <c r="N16" s="29">
        <v>2478</v>
      </c>
      <c r="O16" s="32">
        <v>2.7</v>
      </c>
    </row>
    <row r="17" spans="1:15" ht="13.5" customHeight="1" outlineLevel="1" x14ac:dyDescent="0.45">
      <c r="A17" s="45" t="s">
        <v>101</v>
      </c>
      <c r="B17" s="6" t="s">
        <v>102</v>
      </c>
      <c r="C17" s="31">
        <v>398178</v>
      </c>
      <c r="D17" s="29">
        <v>17336</v>
      </c>
      <c r="E17" s="32">
        <v>4.4000000000000004</v>
      </c>
      <c r="F17" s="29">
        <v>10806</v>
      </c>
      <c r="G17" s="32">
        <v>62.3</v>
      </c>
      <c r="H17" s="29">
        <v>1619</v>
      </c>
      <c r="I17" s="32">
        <v>9.3000000000000007</v>
      </c>
      <c r="J17" s="29">
        <v>2673</v>
      </c>
      <c r="K17" s="32">
        <v>15.4</v>
      </c>
      <c r="L17" s="29">
        <v>270</v>
      </c>
      <c r="M17" s="32">
        <v>1.6</v>
      </c>
      <c r="N17" s="29">
        <v>1968</v>
      </c>
      <c r="O17" s="32">
        <v>11.4</v>
      </c>
    </row>
    <row r="18" spans="1:15" ht="13.5" customHeight="1" outlineLevel="1" x14ac:dyDescent="0.45">
      <c r="A18" s="45" t="s">
        <v>103</v>
      </c>
      <c r="B18" s="6" t="s">
        <v>104</v>
      </c>
      <c r="C18" s="31">
        <v>409987</v>
      </c>
      <c r="D18" s="29">
        <v>5590</v>
      </c>
      <c r="E18" s="32">
        <v>1.4</v>
      </c>
      <c r="F18" s="29">
        <v>3582</v>
      </c>
      <c r="G18" s="32">
        <v>64.099999999999994</v>
      </c>
      <c r="H18" s="29">
        <v>119</v>
      </c>
      <c r="I18" s="32">
        <v>2.1</v>
      </c>
      <c r="J18" s="29">
        <v>1819</v>
      </c>
      <c r="K18" s="32">
        <v>32.5</v>
      </c>
      <c r="L18" s="29">
        <v>26</v>
      </c>
      <c r="M18" s="32">
        <v>0.5</v>
      </c>
      <c r="N18" s="29">
        <v>44</v>
      </c>
      <c r="O18" s="32">
        <v>0.8</v>
      </c>
    </row>
    <row r="19" spans="1:15" ht="13.5" customHeight="1" outlineLevel="1" x14ac:dyDescent="0.45">
      <c r="A19" s="45" t="s">
        <v>105</v>
      </c>
      <c r="B19" s="6" t="s">
        <v>106</v>
      </c>
      <c r="C19" s="31">
        <v>1157741</v>
      </c>
      <c r="D19" s="29">
        <v>29893</v>
      </c>
      <c r="E19" s="32">
        <v>2.6</v>
      </c>
      <c r="F19" s="29">
        <v>22084</v>
      </c>
      <c r="G19" s="32">
        <v>73.900000000000006</v>
      </c>
      <c r="H19" s="29">
        <v>1372</v>
      </c>
      <c r="I19" s="32">
        <v>4.5999999999999996</v>
      </c>
      <c r="J19" s="29">
        <v>6137</v>
      </c>
      <c r="K19" s="32">
        <v>20.5</v>
      </c>
      <c r="L19" s="29">
        <v>27</v>
      </c>
      <c r="M19" s="32">
        <v>0.1</v>
      </c>
      <c r="N19" s="29">
        <v>273</v>
      </c>
      <c r="O19" s="32">
        <v>0.9</v>
      </c>
    </row>
    <row r="20" spans="1:15" ht="13.5" customHeight="1" outlineLevel="1" x14ac:dyDescent="0.45">
      <c r="A20" s="45" t="s">
        <v>107</v>
      </c>
      <c r="B20" s="6" t="s">
        <v>108</v>
      </c>
      <c r="C20" s="31">
        <v>11218957</v>
      </c>
      <c r="D20" s="29">
        <v>1721361</v>
      </c>
      <c r="E20" s="32">
        <v>15.3</v>
      </c>
      <c r="F20" s="29">
        <v>1516413</v>
      </c>
      <c r="G20" s="32">
        <v>88.1</v>
      </c>
      <c r="H20" s="29">
        <v>44761</v>
      </c>
      <c r="I20" s="32">
        <v>2.6</v>
      </c>
      <c r="J20" s="29">
        <v>53860</v>
      </c>
      <c r="K20" s="32">
        <v>3.1</v>
      </c>
      <c r="L20" s="29">
        <v>8138</v>
      </c>
      <c r="M20" s="32">
        <v>0.5</v>
      </c>
      <c r="N20" s="29">
        <v>98189</v>
      </c>
      <c r="O20" s="32">
        <v>5.7</v>
      </c>
    </row>
    <row r="21" spans="1:15" ht="13.5" customHeight="1" outlineLevel="1" x14ac:dyDescent="0.45">
      <c r="A21" s="45" t="s">
        <v>109</v>
      </c>
      <c r="B21" s="6" t="s">
        <v>110</v>
      </c>
      <c r="C21" s="31">
        <v>4526107</v>
      </c>
      <c r="D21" s="29">
        <v>161023</v>
      </c>
      <c r="E21" s="32">
        <v>3.6</v>
      </c>
      <c r="F21" s="29">
        <v>109382</v>
      </c>
      <c r="G21" s="32">
        <v>67.900000000000006</v>
      </c>
      <c r="H21" s="29">
        <v>22271</v>
      </c>
      <c r="I21" s="32">
        <v>13.8</v>
      </c>
      <c r="J21" s="29">
        <v>12979</v>
      </c>
      <c r="K21" s="32">
        <v>8.1</v>
      </c>
      <c r="L21" s="29">
        <v>2121</v>
      </c>
      <c r="M21" s="32">
        <v>1.3</v>
      </c>
      <c r="N21" s="29">
        <v>14270</v>
      </c>
      <c r="O21" s="32">
        <v>8.9</v>
      </c>
    </row>
    <row r="22" spans="1:15" ht="13.5" customHeight="1" outlineLevel="1" x14ac:dyDescent="0.45">
      <c r="A22" s="45" t="s">
        <v>111</v>
      </c>
      <c r="B22" s="6" t="s">
        <v>112</v>
      </c>
      <c r="C22" s="31">
        <v>7979230</v>
      </c>
      <c r="D22" s="29">
        <v>278321</v>
      </c>
      <c r="E22" s="32">
        <v>3.5</v>
      </c>
      <c r="F22" s="29">
        <v>247504</v>
      </c>
      <c r="G22" s="32">
        <v>88.9</v>
      </c>
      <c r="H22" s="29">
        <v>8808</v>
      </c>
      <c r="I22" s="32">
        <v>3.2</v>
      </c>
      <c r="J22" s="29">
        <v>19990</v>
      </c>
      <c r="K22" s="32">
        <v>7.2</v>
      </c>
      <c r="L22" s="29">
        <v>241</v>
      </c>
      <c r="M22" s="32">
        <v>0.1</v>
      </c>
      <c r="N22" s="29">
        <v>1778</v>
      </c>
      <c r="O22" s="32">
        <v>0.6</v>
      </c>
    </row>
    <row r="23" spans="1:15" ht="13.5" customHeight="1" outlineLevel="1" x14ac:dyDescent="0.45">
      <c r="A23" s="45" t="s">
        <v>113</v>
      </c>
      <c r="B23" s="6" t="s">
        <v>114</v>
      </c>
      <c r="C23" s="31">
        <v>35815967</v>
      </c>
      <c r="D23" s="29">
        <v>2442257</v>
      </c>
      <c r="E23" s="32">
        <v>6.8</v>
      </c>
      <c r="F23" s="29">
        <v>1947018</v>
      </c>
      <c r="G23" s="32">
        <v>79.7</v>
      </c>
      <c r="H23" s="29">
        <v>229850</v>
      </c>
      <c r="I23" s="32">
        <v>9.4</v>
      </c>
      <c r="J23" s="29">
        <v>47155</v>
      </c>
      <c r="K23" s="32">
        <v>1.9</v>
      </c>
      <c r="L23" s="29">
        <v>16503</v>
      </c>
      <c r="M23" s="32">
        <v>0.7</v>
      </c>
      <c r="N23" s="29">
        <v>201731</v>
      </c>
      <c r="O23" s="32">
        <v>8.3000000000000007</v>
      </c>
    </row>
    <row r="24" spans="1:15" ht="13.5" customHeight="1" outlineLevel="1" x14ac:dyDescent="0.45">
      <c r="A24" s="45" t="s">
        <v>115</v>
      </c>
      <c r="B24" s="6" t="s">
        <v>116</v>
      </c>
      <c r="C24" s="31">
        <v>2535116</v>
      </c>
      <c r="D24" s="29">
        <v>48350</v>
      </c>
      <c r="E24" s="32">
        <v>1.9</v>
      </c>
      <c r="F24" s="29">
        <v>9085</v>
      </c>
      <c r="G24" s="32">
        <v>18.8</v>
      </c>
      <c r="H24" s="29">
        <v>6226</v>
      </c>
      <c r="I24" s="32">
        <v>12.9</v>
      </c>
      <c r="J24" s="29">
        <v>30075</v>
      </c>
      <c r="K24" s="32">
        <v>62.2</v>
      </c>
      <c r="L24" s="29">
        <v>760</v>
      </c>
      <c r="M24" s="32">
        <v>1.6</v>
      </c>
      <c r="N24" s="29">
        <v>2205</v>
      </c>
      <c r="O24" s="32">
        <v>4.5999999999999996</v>
      </c>
    </row>
    <row r="25" spans="1:15" ht="13.5" customHeight="1" outlineLevel="1" x14ac:dyDescent="0.45">
      <c r="A25" s="45" t="s">
        <v>117</v>
      </c>
      <c r="B25" s="6" t="s">
        <v>118</v>
      </c>
      <c r="C25" s="31">
        <v>1825293</v>
      </c>
      <c r="D25" s="29">
        <v>37348</v>
      </c>
      <c r="E25" s="32">
        <v>2</v>
      </c>
      <c r="F25" s="29">
        <v>5962</v>
      </c>
      <c r="G25" s="32">
        <v>16</v>
      </c>
      <c r="H25" s="29">
        <v>5841</v>
      </c>
      <c r="I25" s="32">
        <v>15.6</v>
      </c>
      <c r="J25" s="29">
        <v>23390</v>
      </c>
      <c r="K25" s="32">
        <v>62.6</v>
      </c>
      <c r="L25" s="29">
        <v>253</v>
      </c>
      <c r="M25" s="32">
        <v>0.7</v>
      </c>
      <c r="N25" s="29">
        <v>1901</v>
      </c>
      <c r="O25" s="32">
        <v>5.0999999999999996</v>
      </c>
    </row>
    <row r="26" spans="1:15" ht="13.5" customHeight="1" outlineLevel="1" x14ac:dyDescent="0.45">
      <c r="A26" s="45" t="s">
        <v>119</v>
      </c>
      <c r="B26" s="6" t="s">
        <v>120</v>
      </c>
      <c r="C26" s="31">
        <v>2276313</v>
      </c>
      <c r="D26" s="29" t="s">
        <v>88</v>
      </c>
      <c r="E26" s="32"/>
      <c r="F26" s="29" t="s">
        <v>88</v>
      </c>
      <c r="G26" s="32"/>
      <c r="H26" s="29">
        <v>6810</v>
      </c>
      <c r="I26" s="32"/>
      <c r="J26" s="29">
        <v>4768</v>
      </c>
      <c r="K26" s="32"/>
      <c r="L26" s="29">
        <v>332</v>
      </c>
      <c r="M26" s="32"/>
      <c r="N26" s="29">
        <v>1393</v>
      </c>
      <c r="O26" s="32"/>
    </row>
    <row r="27" spans="1:15" ht="13.5" customHeight="1" outlineLevel="1" x14ac:dyDescent="0.45">
      <c r="A27" s="45" t="s">
        <v>121</v>
      </c>
      <c r="B27" s="6" t="s">
        <v>122</v>
      </c>
      <c r="C27" s="31">
        <v>220079</v>
      </c>
      <c r="D27" s="29">
        <v>4669</v>
      </c>
      <c r="E27" s="32">
        <v>2.1</v>
      </c>
      <c r="F27" s="29">
        <v>589</v>
      </c>
      <c r="G27" s="32">
        <v>12.6</v>
      </c>
      <c r="H27" s="29">
        <v>431</v>
      </c>
      <c r="I27" s="32">
        <v>9.1999999999999993</v>
      </c>
      <c r="J27" s="29">
        <v>3519</v>
      </c>
      <c r="K27" s="32">
        <v>75.400000000000006</v>
      </c>
      <c r="L27" s="29">
        <v>116</v>
      </c>
      <c r="M27" s="32">
        <v>2.5</v>
      </c>
      <c r="N27" s="29">
        <v>14</v>
      </c>
      <c r="O27" s="32">
        <v>0.3</v>
      </c>
    </row>
    <row r="28" spans="1:15" ht="13.5" customHeight="1" outlineLevel="1" x14ac:dyDescent="0.45">
      <c r="A28" s="45" t="s">
        <v>123</v>
      </c>
      <c r="B28" s="6" t="s">
        <v>124</v>
      </c>
      <c r="C28" s="31">
        <v>119566</v>
      </c>
      <c r="D28" s="29">
        <v>790</v>
      </c>
      <c r="E28" s="32">
        <v>0.7</v>
      </c>
      <c r="F28" s="29">
        <v>408</v>
      </c>
      <c r="G28" s="32"/>
      <c r="H28" s="29" t="s">
        <v>88</v>
      </c>
      <c r="I28" s="32"/>
      <c r="J28" s="29">
        <v>290</v>
      </c>
      <c r="K28" s="32"/>
      <c r="L28" s="29" t="s">
        <v>88</v>
      </c>
      <c r="M28" s="32"/>
      <c r="N28" s="29">
        <v>1</v>
      </c>
      <c r="O28" s="32"/>
    </row>
    <row r="29" spans="1:15" ht="13.5" customHeight="1" outlineLevel="1" x14ac:dyDescent="0.45">
      <c r="A29" s="45" t="s">
        <v>127</v>
      </c>
      <c r="B29" s="6" t="s">
        <v>128</v>
      </c>
      <c r="C29" s="31">
        <v>8045164</v>
      </c>
      <c r="D29" s="29">
        <v>432111</v>
      </c>
      <c r="E29" s="32">
        <v>5.4</v>
      </c>
      <c r="F29" s="29">
        <v>380699</v>
      </c>
      <c r="G29" s="32">
        <v>88.1</v>
      </c>
      <c r="H29" s="29">
        <v>13071</v>
      </c>
      <c r="I29" s="32">
        <v>3</v>
      </c>
      <c r="J29" s="29">
        <v>34922</v>
      </c>
      <c r="K29" s="32">
        <v>8.1</v>
      </c>
      <c r="L29" s="29">
        <v>830</v>
      </c>
      <c r="M29" s="32">
        <v>0.2</v>
      </c>
      <c r="N29" s="29">
        <v>2589</v>
      </c>
      <c r="O29" s="32">
        <v>0.6</v>
      </c>
    </row>
    <row r="30" spans="1:15" ht="13.5" customHeight="1" outlineLevel="1" x14ac:dyDescent="0.45">
      <c r="A30" s="45" t="s">
        <v>186</v>
      </c>
      <c r="B30" s="6" t="s">
        <v>187</v>
      </c>
      <c r="C30" s="31">
        <v>6205166</v>
      </c>
      <c r="D30" s="29">
        <v>372845</v>
      </c>
      <c r="E30" s="32">
        <v>6</v>
      </c>
      <c r="F30" s="29">
        <v>339859</v>
      </c>
      <c r="G30" s="32">
        <v>91.2</v>
      </c>
      <c r="H30" s="29">
        <v>10028</v>
      </c>
      <c r="I30" s="32">
        <v>2.7</v>
      </c>
      <c r="J30" s="29">
        <v>20339</v>
      </c>
      <c r="K30" s="32">
        <v>5.5</v>
      </c>
      <c r="L30" s="29">
        <v>740</v>
      </c>
      <c r="M30" s="32">
        <v>0.2</v>
      </c>
      <c r="N30" s="29">
        <v>1879</v>
      </c>
      <c r="O30" s="32">
        <v>0.5</v>
      </c>
    </row>
    <row r="31" spans="1:15" ht="13.5" customHeight="1" outlineLevel="1" x14ac:dyDescent="0.45">
      <c r="A31" s="45" t="s">
        <v>129</v>
      </c>
      <c r="B31" s="6" t="s">
        <v>130</v>
      </c>
      <c r="C31" s="31">
        <v>570227</v>
      </c>
      <c r="D31" s="29">
        <v>15652</v>
      </c>
      <c r="E31" s="32">
        <v>2.7</v>
      </c>
      <c r="F31" s="29">
        <v>14784</v>
      </c>
      <c r="G31" s="32">
        <v>94.5</v>
      </c>
      <c r="H31" s="29">
        <v>348</v>
      </c>
      <c r="I31" s="32">
        <v>2.2000000000000002</v>
      </c>
      <c r="J31" s="29">
        <v>486</v>
      </c>
      <c r="K31" s="32">
        <v>3.1</v>
      </c>
      <c r="L31" s="29">
        <v>6</v>
      </c>
      <c r="M31" s="32">
        <v>0</v>
      </c>
      <c r="N31" s="29">
        <v>28</v>
      </c>
      <c r="O31" s="32">
        <v>0.2</v>
      </c>
    </row>
    <row r="32" spans="1:15" ht="13.5" customHeight="1" outlineLevel="1" x14ac:dyDescent="0.45">
      <c r="A32" s="45" t="s">
        <v>131</v>
      </c>
      <c r="B32" s="6" t="s">
        <v>132</v>
      </c>
      <c r="C32" s="31">
        <v>9622292</v>
      </c>
      <c r="D32" s="29">
        <v>1223721</v>
      </c>
      <c r="E32" s="32">
        <v>12.7</v>
      </c>
      <c r="F32" s="29">
        <v>735633</v>
      </c>
      <c r="G32" s="32">
        <v>60.1</v>
      </c>
      <c r="H32" s="29">
        <v>262798</v>
      </c>
      <c r="I32" s="32">
        <v>21.5</v>
      </c>
      <c r="J32" s="29">
        <v>118359</v>
      </c>
      <c r="K32" s="32">
        <v>9.6999999999999993</v>
      </c>
      <c r="L32" s="29">
        <v>6314</v>
      </c>
      <c r="M32" s="32">
        <v>0.5</v>
      </c>
      <c r="N32" s="29">
        <v>100617</v>
      </c>
      <c r="O32" s="32">
        <v>8.1999999999999993</v>
      </c>
    </row>
    <row r="33" spans="1:15" ht="13.5" customHeight="1" outlineLevel="1" x14ac:dyDescent="0.45">
      <c r="A33" s="45" t="s">
        <v>133</v>
      </c>
      <c r="B33" s="6" t="s">
        <v>134</v>
      </c>
      <c r="C33" s="31">
        <v>2491400</v>
      </c>
      <c r="D33" s="29">
        <v>56480</v>
      </c>
      <c r="E33" s="32">
        <v>2.2999999999999998</v>
      </c>
      <c r="F33" s="29">
        <v>36183</v>
      </c>
      <c r="G33" s="32">
        <v>64.099999999999994</v>
      </c>
      <c r="H33" s="29">
        <v>5589</v>
      </c>
      <c r="I33" s="32">
        <v>9.9</v>
      </c>
      <c r="J33" s="29">
        <v>12036</v>
      </c>
      <c r="K33" s="32">
        <v>21.3</v>
      </c>
      <c r="L33" s="29">
        <v>713</v>
      </c>
      <c r="M33" s="32">
        <v>1.3</v>
      </c>
      <c r="N33" s="29">
        <v>1959</v>
      </c>
      <c r="O33" s="32">
        <v>3.5</v>
      </c>
    </row>
    <row r="34" spans="1:15" ht="13.5" customHeight="1" outlineLevel="1" x14ac:dyDescent="0.45">
      <c r="A34" s="45" t="s">
        <v>135</v>
      </c>
      <c r="B34" s="6" t="s">
        <v>136</v>
      </c>
      <c r="C34" s="31">
        <v>6445301</v>
      </c>
      <c r="D34" s="29">
        <v>1154537</v>
      </c>
      <c r="E34" s="32">
        <v>17.899999999999999</v>
      </c>
      <c r="F34" s="29">
        <v>694853</v>
      </c>
      <c r="G34" s="32">
        <v>60.2</v>
      </c>
      <c r="H34" s="29">
        <v>253487</v>
      </c>
      <c r="I34" s="32">
        <v>22</v>
      </c>
      <c r="J34" s="29">
        <v>103025</v>
      </c>
      <c r="K34" s="32">
        <v>8.9</v>
      </c>
      <c r="L34" s="29">
        <v>5275</v>
      </c>
      <c r="M34" s="32">
        <v>0.5</v>
      </c>
      <c r="N34" s="29">
        <v>97897</v>
      </c>
      <c r="O34" s="32">
        <v>8.5</v>
      </c>
    </row>
    <row r="35" spans="1:15" ht="13.5" customHeight="1" outlineLevel="1" x14ac:dyDescent="0.45">
      <c r="A35" s="45" t="s">
        <v>139</v>
      </c>
      <c r="B35" s="6" t="s">
        <v>140</v>
      </c>
      <c r="C35" s="31">
        <v>1286453</v>
      </c>
      <c r="D35" s="29">
        <v>61039</v>
      </c>
      <c r="E35" s="32">
        <v>4.7</v>
      </c>
      <c r="F35" s="29">
        <v>48598</v>
      </c>
      <c r="G35" s="32"/>
      <c r="H35" s="29" t="s">
        <v>88</v>
      </c>
      <c r="I35" s="32"/>
      <c r="J35" s="29">
        <v>7259</v>
      </c>
      <c r="K35" s="32"/>
      <c r="L35" s="29" t="s">
        <v>88</v>
      </c>
      <c r="M35" s="32"/>
      <c r="N35" s="29">
        <v>861</v>
      </c>
      <c r="O35" s="32"/>
    </row>
    <row r="36" spans="1:15" ht="20.100000000000001" customHeight="1" x14ac:dyDescent="0.45">
      <c r="A36" s="54" t="s">
        <v>188</v>
      </c>
      <c r="B36" s="54" t="s">
        <v>1</v>
      </c>
      <c r="C36" s="57" t="s">
        <v>1</v>
      </c>
      <c r="D36" s="56" t="s">
        <v>1</v>
      </c>
      <c r="E36" s="57" t="s">
        <v>1</v>
      </c>
      <c r="F36" s="56" t="s">
        <v>1</v>
      </c>
      <c r="G36" s="57" t="s">
        <v>1</v>
      </c>
      <c r="H36" s="56" t="s">
        <v>1</v>
      </c>
      <c r="I36" s="57" t="s">
        <v>1</v>
      </c>
      <c r="J36" s="56" t="s">
        <v>1</v>
      </c>
      <c r="K36" s="57" t="s">
        <v>1</v>
      </c>
      <c r="L36" s="56" t="s">
        <v>1</v>
      </c>
      <c r="M36" s="57" t="s">
        <v>1</v>
      </c>
      <c r="N36" s="56" t="s">
        <v>1</v>
      </c>
      <c r="O36" s="57" t="s">
        <v>1</v>
      </c>
    </row>
    <row r="37" spans="1:15" ht="13.5" customHeight="1" outlineLevel="1" x14ac:dyDescent="0.45">
      <c r="A37" s="47" t="s">
        <v>189</v>
      </c>
      <c r="B37" s="47" t="s">
        <v>1</v>
      </c>
      <c r="C37" s="31">
        <v>89478717</v>
      </c>
      <c r="D37" s="29">
        <v>8049389</v>
      </c>
      <c r="E37" s="32">
        <v>9</v>
      </c>
      <c r="F37" s="29">
        <v>6621280</v>
      </c>
      <c r="G37" s="32">
        <v>82.3</v>
      </c>
      <c r="H37" s="29">
        <v>584140</v>
      </c>
      <c r="I37" s="32">
        <v>7.3</v>
      </c>
      <c r="J37" s="29">
        <v>334738</v>
      </c>
      <c r="K37" s="32">
        <v>4.2</v>
      </c>
      <c r="L37" s="29">
        <v>55980</v>
      </c>
      <c r="M37" s="32">
        <v>0.7</v>
      </c>
      <c r="N37" s="29">
        <v>453252</v>
      </c>
      <c r="O37" s="32">
        <v>5.6</v>
      </c>
    </row>
    <row r="38" spans="1:15" ht="13.5" customHeight="1" outlineLevel="1" x14ac:dyDescent="0.45">
      <c r="A38" s="47" t="s">
        <v>190</v>
      </c>
      <c r="B38" s="47" t="s">
        <v>1</v>
      </c>
      <c r="C38" s="31">
        <v>29040017</v>
      </c>
      <c r="D38" s="29">
        <v>4552410</v>
      </c>
      <c r="E38" s="32">
        <v>15.7</v>
      </c>
      <c r="F38" s="29">
        <v>3789075</v>
      </c>
      <c r="G38" s="32">
        <v>83.2</v>
      </c>
      <c r="H38" s="29">
        <v>290242</v>
      </c>
      <c r="I38" s="32">
        <v>6.4</v>
      </c>
      <c r="J38" s="29">
        <v>218114</v>
      </c>
      <c r="K38" s="32">
        <v>4.8</v>
      </c>
      <c r="L38" s="29">
        <v>24124</v>
      </c>
      <c r="M38" s="32">
        <v>0.5</v>
      </c>
      <c r="N38" s="29">
        <v>230854</v>
      </c>
      <c r="O38" s="32">
        <v>5.0999999999999996</v>
      </c>
    </row>
    <row r="39" spans="1:15" ht="13.5" customHeight="1" outlineLevel="1" x14ac:dyDescent="0.45">
      <c r="A39" s="47" t="s">
        <v>191</v>
      </c>
      <c r="B39" s="47" t="s">
        <v>1</v>
      </c>
      <c r="C39" s="31">
        <v>60438700</v>
      </c>
      <c r="D39" s="29">
        <v>3496980</v>
      </c>
      <c r="E39" s="32">
        <v>5.8</v>
      </c>
      <c r="F39" s="29">
        <v>2832205</v>
      </c>
      <c r="G39" s="32">
        <v>81</v>
      </c>
      <c r="H39" s="29">
        <v>293897</v>
      </c>
      <c r="I39" s="32">
        <v>8.4</v>
      </c>
      <c r="J39" s="29">
        <v>116624</v>
      </c>
      <c r="K39" s="32">
        <v>3.3</v>
      </c>
      <c r="L39" s="29">
        <v>31855</v>
      </c>
      <c r="M39" s="32">
        <v>0.9</v>
      </c>
      <c r="N39" s="29">
        <v>222398</v>
      </c>
      <c r="O39" s="32">
        <v>6.4</v>
      </c>
    </row>
    <row r="40" spans="1:15" ht="13.5" customHeight="1" outlineLevel="1" x14ac:dyDescent="0.45">
      <c r="A40" s="47" t="s">
        <v>192</v>
      </c>
      <c r="B40" s="47" t="s">
        <v>1</v>
      </c>
      <c r="C40" s="31">
        <v>13974850</v>
      </c>
      <c r="D40" s="29">
        <v>744299</v>
      </c>
      <c r="E40" s="32">
        <v>5.3</v>
      </c>
      <c r="F40" s="29">
        <v>624097</v>
      </c>
      <c r="G40" s="32">
        <v>83.9</v>
      </c>
      <c r="H40" s="29">
        <v>37571</v>
      </c>
      <c r="I40" s="32">
        <v>5</v>
      </c>
      <c r="J40" s="29">
        <v>64995</v>
      </c>
      <c r="K40" s="32">
        <v>8.6999999999999993</v>
      </c>
      <c r="L40" s="29">
        <v>3224</v>
      </c>
      <c r="M40" s="32">
        <v>0.4</v>
      </c>
      <c r="N40" s="29">
        <v>14413</v>
      </c>
      <c r="O40" s="32">
        <v>1.9</v>
      </c>
    </row>
    <row r="41" spans="1:15" ht="20.100000000000001" customHeight="1" x14ac:dyDescent="0.45">
      <c r="A41" s="54" t="s">
        <v>193</v>
      </c>
      <c r="B41" s="54" t="s">
        <v>1</v>
      </c>
      <c r="C41" s="57" t="s">
        <v>1</v>
      </c>
      <c r="D41" s="56" t="s">
        <v>1</v>
      </c>
      <c r="E41" s="57" t="s">
        <v>1</v>
      </c>
      <c r="F41" s="56" t="s">
        <v>1</v>
      </c>
      <c r="G41" s="57" t="s">
        <v>1</v>
      </c>
      <c r="H41" s="56" t="s">
        <v>1</v>
      </c>
      <c r="I41" s="57" t="s">
        <v>1</v>
      </c>
      <c r="J41" s="56" t="s">
        <v>1</v>
      </c>
      <c r="K41" s="57" t="s">
        <v>1</v>
      </c>
      <c r="L41" s="56" t="s">
        <v>1</v>
      </c>
      <c r="M41" s="57" t="s">
        <v>1</v>
      </c>
      <c r="N41" s="56" t="s">
        <v>1</v>
      </c>
      <c r="O41" s="57" t="s">
        <v>1</v>
      </c>
    </row>
    <row r="42" spans="1:15" ht="13.5" customHeight="1" outlineLevel="1" x14ac:dyDescent="0.45">
      <c r="A42" s="47" t="s">
        <v>194</v>
      </c>
      <c r="B42" s="47" t="s">
        <v>1</v>
      </c>
      <c r="C42" s="31">
        <v>1876965</v>
      </c>
      <c r="D42" s="29">
        <v>105939</v>
      </c>
      <c r="E42" s="32">
        <v>5.6</v>
      </c>
      <c r="F42" s="29">
        <v>50620</v>
      </c>
      <c r="G42" s="32">
        <v>47.8</v>
      </c>
      <c r="H42" s="29">
        <v>21055</v>
      </c>
      <c r="I42" s="32">
        <v>19.899999999999999</v>
      </c>
      <c r="J42" s="29">
        <v>25348</v>
      </c>
      <c r="K42" s="32">
        <v>23.9</v>
      </c>
      <c r="L42" s="29">
        <v>2795</v>
      </c>
      <c r="M42" s="32">
        <v>2.6</v>
      </c>
      <c r="N42" s="29">
        <v>6122</v>
      </c>
      <c r="O42" s="32">
        <v>5.8</v>
      </c>
    </row>
    <row r="43" spans="1:15" ht="13.5" customHeight="1" outlineLevel="1" x14ac:dyDescent="0.45">
      <c r="A43" s="47" t="s">
        <v>195</v>
      </c>
      <c r="B43" s="47" t="s">
        <v>1</v>
      </c>
      <c r="C43" s="31">
        <v>2025152</v>
      </c>
      <c r="D43" s="29">
        <v>141940</v>
      </c>
      <c r="E43" s="32">
        <v>7</v>
      </c>
      <c r="F43" s="29">
        <v>78155</v>
      </c>
      <c r="G43" s="32">
        <v>55.1</v>
      </c>
      <c r="H43" s="29">
        <v>22785</v>
      </c>
      <c r="I43" s="32">
        <v>16.100000000000001</v>
      </c>
      <c r="J43" s="29">
        <v>29831</v>
      </c>
      <c r="K43" s="32">
        <v>21</v>
      </c>
      <c r="L43" s="29">
        <v>819</v>
      </c>
      <c r="M43" s="32">
        <v>0.6</v>
      </c>
      <c r="N43" s="29">
        <v>10349</v>
      </c>
      <c r="O43" s="32">
        <v>7.3</v>
      </c>
    </row>
    <row r="44" spans="1:15" ht="13.5" customHeight="1" outlineLevel="1" x14ac:dyDescent="0.45">
      <c r="A44" s="47" t="s">
        <v>196</v>
      </c>
      <c r="B44" s="47" t="s">
        <v>1</v>
      </c>
      <c r="C44" s="31">
        <v>2387107</v>
      </c>
      <c r="D44" s="29">
        <v>279214</v>
      </c>
      <c r="E44" s="32">
        <v>11.7</v>
      </c>
      <c r="F44" s="29">
        <v>137040</v>
      </c>
      <c r="G44" s="32">
        <v>49.1</v>
      </c>
      <c r="H44" s="29">
        <v>67352</v>
      </c>
      <c r="I44" s="32">
        <v>24.1</v>
      </c>
      <c r="J44" s="29">
        <v>29021</v>
      </c>
      <c r="K44" s="32">
        <v>10.4</v>
      </c>
      <c r="L44" s="29">
        <v>1000</v>
      </c>
      <c r="M44" s="32">
        <v>0.4</v>
      </c>
      <c r="N44" s="29">
        <v>44801</v>
      </c>
      <c r="O44" s="32">
        <v>16</v>
      </c>
    </row>
    <row r="45" spans="1:15" ht="13.5" customHeight="1" outlineLevel="1" x14ac:dyDescent="0.45">
      <c r="A45" s="47" t="s">
        <v>197</v>
      </c>
      <c r="B45" s="47" t="s">
        <v>1</v>
      </c>
      <c r="C45" s="31">
        <v>4885321</v>
      </c>
      <c r="D45" s="29">
        <v>392768</v>
      </c>
      <c r="E45" s="32">
        <v>8</v>
      </c>
      <c r="F45" s="29">
        <v>302490</v>
      </c>
      <c r="G45" s="32">
        <v>77</v>
      </c>
      <c r="H45" s="29">
        <v>45318</v>
      </c>
      <c r="I45" s="32">
        <v>11.5</v>
      </c>
      <c r="J45" s="29">
        <v>34734</v>
      </c>
      <c r="K45" s="32">
        <v>8.8000000000000007</v>
      </c>
      <c r="L45" s="29">
        <v>3731</v>
      </c>
      <c r="M45" s="32">
        <v>0.9</v>
      </c>
      <c r="N45" s="29">
        <v>6496</v>
      </c>
      <c r="O45" s="32">
        <v>1.7</v>
      </c>
    </row>
    <row r="46" spans="1:15" ht="13.5" customHeight="1" outlineLevel="1" x14ac:dyDescent="0.45">
      <c r="A46" s="47" t="s">
        <v>198</v>
      </c>
      <c r="B46" s="47" t="s">
        <v>1</v>
      </c>
      <c r="C46" s="31">
        <v>5716309</v>
      </c>
      <c r="D46" s="29">
        <v>330580</v>
      </c>
      <c r="E46" s="32">
        <v>5.8</v>
      </c>
      <c r="F46" s="29">
        <v>258264</v>
      </c>
      <c r="G46" s="32">
        <v>78.099999999999994</v>
      </c>
      <c r="H46" s="29">
        <v>31850</v>
      </c>
      <c r="I46" s="32">
        <v>9.6</v>
      </c>
      <c r="J46" s="29">
        <v>29509</v>
      </c>
      <c r="K46" s="32">
        <v>8.9</v>
      </c>
      <c r="L46" s="29">
        <v>2960</v>
      </c>
      <c r="M46" s="32">
        <v>0.9</v>
      </c>
      <c r="N46" s="29">
        <v>7997</v>
      </c>
      <c r="O46" s="32">
        <v>2.4</v>
      </c>
    </row>
    <row r="47" spans="1:15" ht="13.5" customHeight="1" outlineLevel="1" x14ac:dyDescent="0.45">
      <c r="A47" s="47" t="s">
        <v>199</v>
      </c>
      <c r="B47" s="47" t="s">
        <v>1</v>
      </c>
      <c r="C47" s="31">
        <v>6799639</v>
      </c>
      <c r="D47" s="29">
        <v>856871</v>
      </c>
      <c r="E47" s="32">
        <v>12.6</v>
      </c>
      <c r="F47" s="29">
        <v>755628</v>
      </c>
      <c r="G47" s="32">
        <v>88.2</v>
      </c>
      <c r="H47" s="29">
        <v>42545</v>
      </c>
      <c r="I47" s="32">
        <v>5</v>
      </c>
      <c r="J47" s="29">
        <v>44332</v>
      </c>
      <c r="K47" s="32">
        <v>5.2</v>
      </c>
      <c r="L47" s="29">
        <v>1664</v>
      </c>
      <c r="M47" s="32">
        <v>0.2</v>
      </c>
      <c r="N47" s="29">
        <v>12702</v>
      </c>
      <c r="O47" s="32">
        <v>1.5</v>
      </c>
    </row>
    <row r="48" spans="1:15" ht="13.5" customHeight="1" outlineLevel="1" x14ac:dyDescent="0.45">
      <c r="A48" s="47" t="s">
        <v>200</v>
      </c>
      <c r="B48" s="47" t="s">
        <v>1</v>
      </c>
      <c r="C48" s="31">
        <v>9354490</v>
      </c>
      <c r="D48" s="29">
        <v>941253</v>
      </c>
      <c r="E48" s="32">
        <v>10.1</v>
      </c>
      <c r="F48" s="29">
        <v>817295</v>
      </c>
      <c r="G48" s="32">
        <v>86.8</v>
      </c>
      <c r="H48" s="29">
        <v>56004</v>
      </c>
      <c r="I48" s="32">
        <v>5.9</v>
      </c>
      <c r="J48" s="29">
        <v>33965</v>
      </c>
      <c r="K48" s="32">
        <v>3.6</v>
      </c>
      <c r="L48" s="29">
        <v>3790</v>
      </c>
      <c r="M48" s="32">
        <v>0.4</v>
      </c>
      <c r="N48" s="29">
        <v>30199</v>
      </c>
      <c r="O48" s="32">
        <v>3.2</v>
      </c>
    </row>
    <row r="49" spans="1:28" ht="13.5" customHeight="1" outlineLevel="1" x14ac:dyDescent="0.45">
      <c r="A49" s="47" t="s">
        <v>201</v>
      </c>
      <c r="B49" s="47" t="s">
        <v>1</v>
      </c>
      <c r="C49" s="31">
        <v>15715266</v>
      </c>
      <c r="D49" s="29">
        <v>1682944</v>
      </c>
      <c r="E49" s="32">
        <v>10.7</v>
      </c>
      <c r="F49" s="29">
        <v>1422471</v>
      </c>
      <c r="G49" s="32">
        <v>84.5</v>
      </c>
      <c r="H49" s="29">
        <v>117635</v>
      </c>
      <c r="I49" s="32">
        <v>7</v>
      </c>
      <c r="J49" s="29">
        <v>75698</v>
      </c>
      <c r="K49" s="32">
        <v>4.5</v>
      </c>
      <c r="L49" s="29">
        <v>10506</v>
      </c>
      <c r="M49" s="32">
        <v>0.6</v>
      </c>
      <c r="N49" s="29">
        <v>56633</v>
      </c>
      <c r="O49" s="32">
        <v>3.4</v>
      </c>
    </row>
    <row r="50" spans="1:28" ht="13.5" customHeight="1" outlineLevel="1" x14ac:dyDescent="0.45">
      <c r="A50" s="47" t="s">
        <v>202</v>
      </c>
      <c r="B50" s="47" t="s">
        <v>1</v>
      </c>
      <c r="C50" s="31">
        <v>7347911</v>
      </c>
      <c r="D50" s="29">
        <v>808318</v>
      </c>
      <c r="E50" s="32">
        <v>11</v>
      </c>
      <c r="F50" s="29">
        <v>730794</v>
      </c>
      <c r="G50" s="32">
        <v>90.4</v>
      </c>
      <c r="H50" s="29">
        <v>21728</v>
      </c>
      <c r="I50" s="32">
        <v>2.7</v>
      </c>
      <c r="J50" s="29">
        <v>23930</v>
      </c>
      <c r="K50" s="32">
        <v>3</v>
      </c>
      <c r="L50" s="29">
        <v>13988</v>
      </c>
      <c r="M50" s="32">
        <v>1.7</v>
      </c>
      <c r="N50" s="29">
        <v>17879</v>
      </c>
      <c r="O50" s="32">
        <v>2.2000000000000002</v>
      </c>
    </row>
    <row r="51" spans="1:28" ht="13.5" customHeight="1" outlineLevel="1" x14ac:dyDescent="0.45">
      <c r="A51" s="47" t="s">
        <v>203</v>
      </c>
      <c r="B51" s="47" t="s">
        <v>1</v>
      </c>
      <c r="C51" s="31">
        <v>47345408</v>
      </c>
      <c r="D51" s="29">
        <v>3253860</v>
      </c>
      <c r="E51" s="32">
        <v>6.9</v>
      </c>
      <c r="F51" s="29">
        <v>2692620</v>
      </c>
      <c r="G51" s="32">
        <v>82.8</v>
      </c>
      <c r="H51" s="29">
        <v>195437</v>
      </c>
      <c r="I51" s="32">
        <v>6</v>
      </c>
      <c r="J51" s="29">
        <v>73365</v>
      </c>
      <c r="K51" s="32">
        <v>2.2999999999999998</v>
      </c>
      <c r="L51" s="29">
        <v>17950</v>
      </c>
      <c r="M51" s="32">
        <v>0.6</v>
      </c>
      <c r="N51" s="29">
        <v>274487</v>
      </c>
      <c r="O51" s="32">
        <v>8.4</v>
      </c>
    </row>
    <row r="52" spans="1:28" ht="20.100000000000001" customHeight="1" x14ac:dyDescent="0.45">
      <c r="A52" s="58" t="s">
        <v>10</v>
      </c>
      <c r="B52" s="58" t="s">
        <v>1</v>
      </c>
      <c r="C52" s="30">
        <v>103453567</v>
      </c>
      <c r="D52" s="30">
        <v>8793688</v>
      </c>
      <c r="E52" s="33">
        <v>8.5</v>
      </c>
      <c r="F52" s="30">
        <v>7245377</v>
      </c>
      <c r="G52" s="33">
        <v>82.4</v>
      </c>
      <c r="H52" s="30">
        <v>621710</v>
      </c>
      <c r="I52" s="33">
        <v>7.1</v>
      </c>
      <c r="J52" s="30">
        <v>399733</v>
      </c>
      <c r="K52" s="33">
        <v>4.5</v>
      </c>
      <c r="L52" s="30">
        <v>59203</v>
      </c>
      <c r="M52" s="33">
        <v>0.7</v>
      </c>
      <c r="N52" s="30">
        <v>467665</v>
      </c>
      <c r="O52" s="33">
        <v>5.3</v>
      </c>
    </row>
    <row r="53" spans="1:28" ht="4.5" customHeight="1" x14ac:dyDescent="0.45">
      <c r="A53" s="59" t="s">
        <v>1</v>
      </c>
      <c r="B53" s="59" t="s">
        <v>1</v>
      </c>
      <c r="C53" s="4" t="s">
        <v>1</v>
      </c>
      <c r="D53" s="4" t="s">
        <v>1</v>
      </c>
      <c r="E53" s="4" t="s">
        <v>1</v>
      </c>
      <c r="F53" s="4" t="s">
        <v>1</v>
      </c>
      <c r="G53" s="4" t="s">
        <v>1</v>
      </c>
      <c r="H53" s="4" t="s">
        <v>1</v>
      </c>
      <c r="I53" s="4" t="s">
        <v>1</v>
      </c>
      <c r="J53" s="4" t="s">
        <v>1</v>
      </c>
      <c r="K53" s="4" t="s">
        <v>1</v>
      </c>
      <c r="L53" s="4" t="s">
        <v>1</v>
      </c>
      <c r="M53" s="4" t="s">
        <v>1</v>
      </c>
      <c r="N53" s="4" t="s">
        <v>1</v>
      </c>
      <c r="O53" s="4" t="s">
        <v>1</v>
      </c>
    </row>
    <row r="54" spans="1:28" ht="4.5" customHeight="1" x14ac:dyDescent="0.45">
      <c r="A54" s="50" t="s">
        <v>1</v>
      </c>
      <c r="B54" s="50" t="s">
        <v>1</v>
      </c>
      <c r="C54" s="50" t="s">
        <v>1</v>
      </c>
      <c r="D54" s="50" t="s">
        <v>1</v>
      </c>
      <c r="E54" s="50" t="s">
        <v>1</v>
      </c>
      <c r="F54" s="50" t="s">
        <v>1</v>
      </c>
      <c r="G54" s="50" t="s">
        <v>1</v>
      </c>
      <c r="H54" s="50" t="s">
        <v>1</v>
      </c>
      <c r="I54" s="50" t="s">
        <v>1</v>
      </c>
      <c r="J54" s="50" t="s">
        <v>1</v>
      </c>
      <c r="K54" s="50" t="s">
        <v>1</v>
      </c>
      <c r="L54" s="50" t="s">
        <v>1</v>
      </c>
      <c r="M54" s="50" t="s">
        <v>1</v>
      </c>
      <c r="N54" s="50" t="s">
        <v>1</v>
      </c>
      <c r="O54" s="50" t="s">
        <v>1</v>
      </c>
      <c r="P54" s="50"/>
      <c r="Q54" s="50"/>
      <c r="R54" s="50"/>
      <c r="S54" s="50"/>
      <c r="T54" s="50"/>
      <c r="U54" s="50"/>
      <c r="V54" s="50"/>
      <c r="W54" s="50"/>
      <c r="X54" s="50"/>
      <c r="Y54" s="50"/>
      <c r="Z54" s="50"/>
      <c r="AA54" s="50"/>
      <c r="AB54" s="50"/>
    </row>
    <row r="55" spans="1:28" ht="13.5" customHeight="1" x14ac:dyDescent="0.45">
      <c r="A55" s="52" t="s">
        <v>26</v>
      </c>
      <c r="B55" s="52" t="s">
        <v>1</v>
      </c>
      <c r="C55" s="52" t="s">
        <v>1</v>
      </c>
      <c r="D55" s="52" t="s">
        <v>1</v>
      </c>
      <c r="E55" s="52" t="s">
        <v>1</v>
      </c>
      <c r="F55" s="52" t="s">
        <v>1</v>
      </c>
      <c r="G55" s="52" t="s">
        <v>1</v>
      </c>
      <c r="H55" s="52" t="s">
        <v>1</v>
      </c>
      <c r="I55" s="52" t="s">
        <v>1</v>
      </c>
      <c r="J55" s="52" t="s">
        <v>1</v>
      </c>
      <c r="K55" s="52" t="s">
        <v>1</v>
      </c>
      <c r="L55" s="52" t="s">
        <v>1</v>
      </c>
      <c r="M55" s="52" t="s">
        <v>1</v>
      </c>
      <c r="N55" s="52" t="s">
        <v>1</v>
      </c>
      <c r="O55" s="52" t="s">
        <v>1</v>
      </c>
      <c r="P55" s="50"/>
      <c r="Q55" s="50"/>
      <c r="R55" s="50"/>
      <c r="S55" s="50"/>
      <c r="T55" s="50"/>
      <c r="U55" s="50"/>
      <c r="V55" s="50"/>
      <c r="W55" s="50"/>
      <c r="X55" s="50"/>
      <c r="Y55" s="50"/>
      <c r="Z55" s="50"/>
      <c r="AA55" s="50"/>
      <c r="AB55" s="50"/>
    </row>
    <row r="56" spans="1:28" ht="13.5" customHeight="1" x14ac:dyDescent="0.45">
      <c r="A56" s="52" t="s">
        <v>204</v>
      </c>
      <c r="B56" s="52" t="s">
        <v>1</v>
      </c>
      <c r="C56" s="52" t="s">
        <v>1</v>
      </c>
      <c r="D56" s="52" t="s">
        <v>1</v>
      </c>
      <c r="E56" s="52" t="s">
        <v>1</v>
      </c>
      <c r="F56" s="52" t="s">
        <v>1</v>
      </c>
      <c r="G56" s="52" t="s">
        <v>1</v>
      </c>
      <c r="H56" s="52" t="s">
        <v>1</v>
      </c>
      <c r="I56" s="52" t="s">
        <v>1</v>
      </c>
      <c r="J56" s="52" t="s">
        <v>1</v>
      </c>
      <c r="K56" s="52" t="s">
        <v>1</v>
      </c>
      <c r="L56" s="52" t="s">
        <v>1</v>
      </c>
      <c r="M56" s="52" t="s">
        <v>1</v>
      </c>
      <c r="N56" s="52" t="s">
        <v>1</v>
      </c>
      <c r="O56" s="52" t="s">
        <v>1</v>
      </c>
      <c r="P56" s="50"/>
      <c r="Q56" s="50"/>
      <c r="R56" s="50"/>
      <c r="S56" s="50"/>
      <c r="T56" s="50"/>
      <c r="U56" s="50"/>
      <c r="V56" s="50"/>
      <c r="W56" s="50"/>
      <c r="X56" s="50"/>
      <c r="Y56" s="50"/>
      <c r="Z56" s="50"/>
      <c r="AA56" s="50"/>
      <c r="AB56" s="50"/>
    </row>
    <row r="57" spans="1:28" ht="13.5" customHeight="1" x14ac:dyDescent="0.45">
      <c r="A57" s="52" t="s">
        <v>205</v>
      </c>
      <c r="B57" s="52" t="s">
        <v>1</v>
      </c>
      <c r="C57" s="52" t="s">
        <v>1</v>
      </c>
      <c r="D57" s="52" t="s">
        <v>1</v>
      </c>
      <c r="E57" s="52" t="s">
        <v>1</v>
      </c>
      <c r="F57" s="52" t="s">
        <v>1</v>
      </c>
      <c r="G57" s="52" t="s">
        <v>1</v>
      </c>
      <c r="H57" s="52" t="s">
        <v>1</v>
      </c>
      <c r="I57" s="52" t="s">
        <v>1</v>
      </c>
      <c r="J57" s="52" t="s">
        <v>1</v>
      </c>
      <c r="K57" s="52" t="s">
        <v>1</v>
      </c>
      <c r="L57" s="52" t="s">
        <v>1</v>
      </c>
      <c r="M57" s="52" t="s">
        <v>1</v>
      </c>
      <c r="N57" s="52" t="s">
        <v>1</v>
      </c>
      <c r="O57" s="52" t="s">
        <v>1</v>
      </c>
      <c r="P57" s="50"/>
      <c r="Q57" s="50"/>
      <c r="R57" s="50"/>
      <c r="S57" s="50"/>
      <c r="T57" s="50"/>
      <c r="U57" s="50"/>
      <c r="V57" s="50"/>
      <c r="W57" s="50"/>
      <c r="X57" s="50"/>
      <c r="Y57" s="50"/>
      <c r="Z57" s="50"/>
      <c r="AA57" s="50"/>
      <c r="AB57" s="50"/>
    </row>
    <row r="58" spans="1:28" ht="13.5" customHeight="1" x14ac:dyDescent="0.45">
      <c r="A58" s="52" t="s">
        <v>217</v>
      </c>
      <c r="B58" s="52" t="s">
        <v>1</v>
      </c>
      <c r="C58" s="52" t="s">
        <v>1</v>
      </c>
      <c r="D58" s="52" t="s">
        <v>1</v>
      </c>
      <c r="E58" s="52" t="s">
        <v>1</v>
      </c>
      <c r="F58" s="52" t="s">
        <v>1</v>
      </c>
      <c r="G58" s="52" t="s">
        <v>1</v>
      </c>
      <c r="H58" s="52" t="s">
        <v>1</v>
      </c>
      <c r="I58" s="52" t="s">
        <v>1</v>
      </c>
      <c r="J58" s="52" t="s">
        <v>1</v>
      </c>
      <c r="K58" s="52" t="s">
        <v>1</v>
      </c>
      <c r="L58" s="52" t="s">
        <v>1</v>
      </c>
      <c r="M58" s="52" t="s">
        <v>1</v>
      </c>
      <c r="N58" s="52" t="s">
        <v>1</v>
      </c>
      <c r="O58" s="52" t="s">
        <v>1</v>
      </c>
      <c r="P58" s="50"/>
      <c r="Q58" s="50"/>
      <c r="R58" s="50"/>
      <c r="S58" s="50"/>
      <c r="T58" s="50"/>
      <c r="U58" s="50"/>
      <c r="V58" s="50"/>
      <c r="W58" s="50"/>
      <c r="X58" s="50"/>
      <c r="Y58" s="50"/>
      <c r="Z58" s="50"/>
      <c r="AA58" s="50"/>
      <c r="AB58" s="50"/>
    </row>
    <row r="59" spans="1:28" ht="13.5" customHeight="1" x14ac:dyDescent="0.45">
      <c r="A59" s="52" t="s">
        <v>206</v>
      </c>
      <c r="B59" s="52" t="s">
        <v>1</v>
      </c>
      <c r="C59" s="52" t="s">
        <v>1</v>
      </c>
      <c r="D59" s="52" t="s">
        <v>1</v>
      </c>
      <c r="E59" s="52" t="s">
        <v>1</v>
      </c>
      <c r="F59" s="52" t="s">
        <v>1</v>
      </c>
      <c r="G59" s="52" t="s">
        <v>1</v>
      </c>
      <c r="H59" s="52" t="s">
        <v>1</v>
      </c>
      <c r="I59" s="52" t="s">
        <v>1</v>
      </c>
      <c r="J59" s="52" t="s">
        <v>1</v>
      </c>
      <c r="K59" s="52" t="s">
        <v>1</v>
      </c>
      <c r="L59" s="52" t="s">
        <v>1</v>
      </c>
      <c r="M59" s="52" t="s">
        <v>1</v>
      </c>
      <c r="N59" s="52" t="s">
        <v>1</v>
      </c>
      <c r="O59" s="52" t="s">
        <v>1</v>
      </c>
      <c r="P59" s="50"/>
      <c r="Q59" s="50"/>
      <c r="R59" s="50"/>
      <c r="S59" s="50"/>
      <c r="T59" s="50"/>
      <c r="U59" s="50"/>
      <c r="V59" s="50"/>
      <c r="W59" s="50"/>
      <c r="X59" s="50"/>
      <c r="Y59" s="50"/>
      <c r="Z59" s="50"/>
      <c r="AA59" s="50"/>
      <c r="AB59" s="50"/>
    </row>
    <row r="60" spans="1:28" ht="13.5" customHeight="1" x14ac:dyDescent="0.45">
      <c r="A60" s="52" t="s">
        <v>44</v>
      </c>
      <c r="B60" s="52" t="s">
        <v>1</v>
      </c>
      <c r="C60" s="52" t="s">
        <v>1</v>
      </c>
      <c r="D60" s="52" t="s">
        <v>1</v>
      </c>
      <c r="E60" s="52" t="s">
        <v>1</v>
      </c>
      <c r="F60" s="52" t="s">
        <v>1</v>
      </c>
      <c r="G60" s="52" t="s">
        <v>1</v>
      </c>
      <c r="H60" s="52" t="s">
        <v>1</v>
      </c>
      <c r="I60" s="52" t="s">
        <v>1</v>
      </c>
      <c r="J60" s="52" t="s">
        <v>1</v>
      </c>
      <c r="K60" s="52" t="s">
        <v>1</v>
      </c>
      <c r="L60" s="52" t="s">
        <v>1</v>
      </c>
      <c r="M60" s="52" t="s">
        <v>1</v>
      </c>
      <c r="N60" s="52" t="s">
        <v>1</v>
      </c>
      <c r="O60" s="52" t="s">
        <v>1</v>
      </c>
      <c r="P60" s="50"/>
      <c r="Q60" s="50"/>
      <c r="R60" s="50"/>
      <c r="S60" s="50"/>
      <c r="T60" s="50"/>
      <c r="U60" s="50"/>
      <c r="V60" s="50"/>
      <c r="W60" s="50"/>
      <c r="X60" s="50"/>
      <c r="Y60" s="50"/>
      <c r="Z60" s="50"/>
      <c r="AA60" s="50"/>
      <c r="AB60" s="50"/>
    </row>
    <row r="61" spans="1:28" ht="13.5" customHeight="1" x14ac:dyDescent="0.45">
      <c r="A61" s="52" t="s">
        <v>64</v>
      </c>
      <c r="B61" s="52" t="s">
        <v>1</v>
      </c>
      <c r="C61" s="52" t="s">
        <v>1</v>
      </c>
      <c r="D61" s="52" t="s">
        <v>1</v>
      </c>
      <c r="E61" s="52" t="s">
        <v>1</v>
      </c>
      <c r="F61" s="52" t="s">
        <v>1</v>
      </c>
      <c r="G61" s="52" t="s">
        <v>1</v>
      </c>
      <c r="H61" s="52" t="s">
        <v>1</v>
      </c>
      <c r="I61" s="52" t="s">
        <v>1</v>
      </c>
      <c r="J61" s="52" t="s">
        <v>1</v>
      </c>
      <c r="K61" s="52" t="s">
        <v>1</v>
      </c>
      <c r="L61" s="52" t="s">
        <v>1</v>
      </c>
      <c r="M61" s="52" t="s">
        <v>1</v>
      </c>
      <c r="N61" s="52" t="s">
        <v>1</v>
      </c>
      <c r="O61" s="52" t="s">
        <v>1</v>
      </c>
      <c r="P61" s="50"/>
      <c r="Q61" s="50"/>
      <c r="R61" s="50"/>
      <c r="S61" s="50"/>
      <c r="T61" s="50"/>
      <c r="U61" s="50"/>
      <c r="V61" s="50"/>
      <c r="W61" s="50"/>
      <c r="X61" s="50"/>
      <c r="Y61" s="50"/>
      <c r="Z61" s="50"/>
      <c r="AA61" s="50"/>
      <c r="AB61" s="50"/>
    </row>
    <row r="64" spans="1:28" x14ac:dyDescent="0.45">
      <c r="F64" s="37"/>
    </row>
  </sheetData>
  <mergeCells count="38">
    <mergeCell ref="A59:AB59"/>
    <mergeCell ref="A60:AB60"/>
    <mergeCell ref="A61:AB61"/>
    <mergeCell ref="A54:AB54"/>
    <mergeCell ref="A55:AB55"/>
    <mergeCell ref="A56:AB56"/>
    <mergeCell ref="A57:AB57"/>
    <mergeCell ref="A58:AB58"/>
    <mergeCell ref="A52:B52"/>
    <mergeCell ref="A53:B53"/>
    <mergeCell ref="A1:O1"/>
    <mergeCell ref="A2:B5"/>
    <mergeCell ref="C2:O2"/>
    <mergeCell ref="C3:C4"/>
    <mergeCell ref="D3:E4"/>
    <mergeCell ref="F3:O3"/>
    <mergeCell ref="F4:G4"/>
    <mergeCell ref="H4:I4"/>
    <mergeCell ref="J4:K4"/>
    <mergeCell ref="L4:M4"/>
    <mergeCell ref="N4:O4"/>
    <mergeCell ref="A47:B47"/>
    <mergeCell ref="A48:B48"/>
    <mergeCell ref="A49:B49"/>
    <mergeCell ref="A50:B50"/>
    <mergeCell ref="A51:B51"/>
    <mergeCell ref="A42:B42"/>
    <mergeCell ref="A43:B43"/>
    <mergeCell ref="A44:B44"/>
    <mergeCell ref="A45:B45"/>
    <mergeCell ref="A46:B46"/>
    <mergeCell ref="A6:O6"/>
    <mergeCell ref="A36:O36"/>
    <mergeCell ref="A41:O41"/>
    <mergeCell ref="A37:B37"/>
    <mergeCell ref="A38:B38"/>
    <mergeCell ref="A39:B39"/>
    <mergeCell ref="A40:B40"/>
  </mergeCells>
  <pageMargins left="0.7" right="0.7" top="0.75" bottom="0.75" header="0.3" footer="0.3"/>
  <pageSetup paperSize="9"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S59"/>
  <sheetViews>
    <sheetView showGridLines="0" workbookViewId="0">
      <pane ySplit="4" topLeftCell="A14" activePane="bottomLeft" state="frozen"/>
      <selection pane="bottomLeft" activeCell="D26" sqref="D26"/>
    </sheetView>
  </sheetViews>
  <sheetFormatPr baseColWidth="10" defaultColWidth="11.3984375" defaultRowHeight="14.25" outlineLevelRow="1" outlineLevelCol="1" x14ac:dyDescent="0.45"/>
  <cols>
    <col min="1" max="1" width="10.73046875" customWidth="1"/>
    <col min="2" max="2" width="55.73046875" customWidth="1"/>
    <col min="3" max="4" width="15.73046875" customWidth="1"/>
    <col min="5" max="5" width="15.73046875" customWidth="1" outlineLevel="1"/>
    <col min="6" max="6" width="15.73046875" customWidth="1"/>
  </cols>
  <sheetData>
    <row r="1" spans="1:6" ht="20.100000000000001" customHeight="1" x14ac:dyDescent="0.45">
      <c r="A1" s="49" t="s">
        <v>223</v>
      </c>
      <c r="B1" s="49" t="s">
        <v>1</v>
      </c>
      <c r="C1" s="49" t="s">
        <v>1</v>
      </c>
      <c r="D1" s="49" t="s">
        <v>1</v>
      </c>
      <c r="E1" s="49" t="s">
        <v>1</v>
      </c>
      <c r="F1" s="49" t="s">
        <v>1</v>
      </c>
    </row>
    <row r="2" spans="1:6" ht="15" customHeight="1" x14ac:dyDescent="0.45">
      <c r="A2" s="60" t="s">
        <v>208</v>
      </c>
      <c r="B2" s="60" t="s">
        <v>1</v>
      </c>
      <c r="C2" s="51" t="s">
        <v>33</v>
      </c>
      <c r="D2" s="51" t="s">
        <v>224</v>
      </c>
      <c r="E2" s="1" t="s">
        <v>179</v>
      </c>
      <c r="F2" s="51" t="s">
        <v>61</v>
      </c>
    </row>
    <row r="3" spans="1:6" ht="40.15" customHeight="1" x14ac:dyDescent="0.45">
      <c r="A3" s="60" t="s">
        <v>177</v>
      </c>
      <c r="B3" s="60" t="s">
        <v>1</v>
      </c>
      <c r="C3" s="51" t="s">
        <v>1</v>
      </c>
      <c r="D3" s="51" t="s">
        <v>1</v>
      </c>
      <c r="E3" s="2" t="s">
        <v>225</v>
      </c>
      <c r="F3" s="51" t="s">
        <v>1</v>
      </c>
    </row>
    <row r="4" spans="1:6" ht="20.100000000000001" customHeight="1" x14ac:dyDescent="0.45">
      <c r="A4" s="60" t="s">
        <v>209</v>
      </c>
      <c r="B4" s="60" t="s">
        <v>1</v>
      </c>
      <c r="C4" s="5" t="s">
        <v>185</v>
      </c>
      <c r="D4" s="5" t="s">
        <v>185</v>
      </c>
      <c r="E4" s="5" t="s">
        <v>185</v>
      </c>
      <c r="F4" s="5" t="s">
        <v>185</v>
      </c>
    </row>
    <row r="5" spans="1:6" ht="20.100000000000001" customHeight="1" x14ac:dyDescent="0.45">
      <c r="A5" s="54" t="s">
        <v>73</v>
      </c>
      <c r="B5" s="54" t="s">
        <v>1</v>
      </c>
      <c r="C5" s="50" t="s">
        <v>1</v>
      </c>
      <c r="D5" s="50" t="s">
        <v>1</v>
      </c>
      <c r="E5" s="50" t="s">
        <v>1</v>
      </c>
      <c r="F5" s="50" t="s">
        <v>1</v>
      </c>
    </row>
    <row r="6" spans="1:6" ht="13.5" customHeight="1" outlineLevel="1" x14ac:dyDescent="0.45">
      <c r="A6" s="45" t="s">
        <v>74</v>
      </c>
      <c r="B6" s="45" t="s">
        <v>75</v>
      </c>
      <c r="C6" s="31">
        <v>279170</v>
      </c>
      <c r="D6" s="29">
        <v>157885</v>
      </c>
      <c r="E6" s="31">
        <v>144305</v>
      </c>
      <c r="F6" s="29">
        <v>423475</v>
      </c>
    </row>
    <row r="7" spans="1:6" ht="13.5" customHeight="1" outlineLevel="1" x14ac:dyDescent="0.45">
      <c r="A7" s="45" t="s">
        <v>76</v>
      </c>
      <c r="B7" s="45" t="s">
        <v>77</v>
      </c>
      <c r="C7" s="31">
        <v>22124</v>
      </c>
      <c r="D7" s="29">
        <v>3034</v>
      </c>
      <c r="E7" s="31">
        <v>933</v>
      </c>
      <c r="F7" s="29">
        <v>23057</v>
      </c>
    </row>
    <row r="8" spans="1:6" ht="13.5" customHeight="1" outlineLevel="1" x14ac:dyDescent="0.45">
      <c r="A8" s="45" t="s">
        <v>80</v>
      </c>
      <c r="B8" s="45" t="s">
        <v>81</v>
      </c>
      <c r="C8" s="31">
        <v>71842393</v>
      </c>
      <c r="D8" s="29">
        <v>28329251</v>
      </c>
      <c r="E8" s="31">
        <v>11300862</v>
      </c>
      <c r="F8" s="29">
        <v>83143255</v>
      </c>
    </row>
    <row r="9" spans="1:6" ht="13.5" customHeight="1" outlineLevel="1" x14ac:dyDescent="0.45">
      <c r="A9" s="45" t="s">
        <v>82</v>
      </c>
      <c r="B9" s="45" t="s">
        <v>83</v>
      </c>
      <c r="C9" s="31">
        <v>411198</v>
      </c>
      <c r="D9" s="29">
        <v>24496</v>
      </c>
      <c r="E9" s="31">
        <v>13210</v>
      </c>
      <c r="F9" s="29">
        <v>424407</v>
      </c>
    </row>
    <row r="10" spans="1:6" ht="13.5" customHeight="1" outlineLevel="1" x14ac:dyDescent="0.45">
      <c r="A10" s="45" t="s">
        <v>86</v>
      </c>
      <c r="B10" s="45" t="s">
        <v>87</v>
      </c>
      <c r="C10" s="31">
        <v>172181</v>
      </c>
      <c r="D10" s="29" t="s">
        <v>88</v>
      </c>
      <c r="E10" s="31" t="s">
        <v>88</v>
      </c>
      <c r="F10" s="29" t="s">
        <v>88</v>
      </c>
    </row>
    <row r="11" spans="1:6" ht="13.5" customHeight="1" outlineLevel="1" x14ac:dyDescent="0.45">
      <c r="A11" s="45" t="s">
        <v>89</v>
      </c>
      <c r="B11" s="45" t="s">
        <v>90</v>
      </c>
      <c r="C11" s="31">
        <v>208670</v>
      </c>
      <c r="D11" s="29">
        <v>17650</v>
      </c>
      <c r="E11" s="31">
        <v>7196</v>
      </c>
      <c r="F11" s="29">
        <v>215865</v>
      </c>
    </row>
    <row r="12" spans="1:6" ht="13.5" customHeight="1" outlineLevel="1" x14ac:dyDescent="0.45">
      <c r="A12" s="45" t="s">
        <v>93</v>
      </c>
      <c r="B12" s="45" t="s">
        <v>94</v>
      </c>
      <c r="C12" s="31">
        <v>47952</v>
      </c>
      <c r="D12" s="29" t="s">
        <v>88</v>
      </c>
      <c r="E12" s="31" t="s">
        <v>88</v>
      </c>
      <c r="F12" s="29" t="s">
        <v>88</v>
      </c>
    </row>
    <row r="13" spans="1:6" ht="13.5" customHeight="1" outlineLevel="1" x14ac:dyDescent="0.45">
      <c r="A13" s="45" t="s">
        <v>95</v>
      </c>
      <c r="B13" s="45" t="s">
        <v>96</v>
      </c>
      <c r="C13" s="31">
        <v>4886167</v>
      </c>
      <c r="D13" s="29">
        <v>834325</v>
      </c>
      <c r="E13" s="31">
        <v>682270</v>
      </c>
      <c r="F13" s="29">
        <v>5568438</v>
      </c>
    </row>
    <row r="14" spans="1:6" ht="13.5" customHeight="1" outlineLevel="1" x14ac:dyDescent="0.45">
      <c r="A14" s="45" t="s">
        <v>97</v>
      </c>
      <c r="B14" s="45" t="s">
        <v>98</v>
      </c>
      <c r="C14" s="31">
        <v>6493436</v>
      </c>
      <c r="D14" s="29">
        <v>3384305</v>
      </c>
      <c r="E14" s="31">
        <v>2637951</v>
      </c>
      <c r="F14" s="29">
        <v>9131387</v>
      </c>
    </row>
    <row r="15" spans="1:6" ht="13.5" customHeight="1" outlineLevel="1" x14ac:dyDescent="0.45">
      <c r="A15" s="45" t="s">
        <v>99</v>
      </c>
      <c r="B15" s="45" t="s">
        <v>100</v>
      </c>
      <c r="C15" s="31">
        <v>1238060</v>
      </c>
      <c r="D15" s="29">
        <v>86316</v>
      </c>
      <c r="E15" s="31">
        <v>22663</v>
      </c>
      <c r="F15" s="29">
        <v>1260723</v>
      </c>
    </row>
    <row r="16" spans="1:6" ht="13.5" customHeight="1" outlineLevel="1" x14ac:dyDescent="0.45">
      <c r="A16" s="45" t="s">
        <v>101</v>
      </c>
      <c r="B16" s="45" t="s">
        <v>102</v>
      </c>
      <c r="C16" s="31">
        <v>389577</v>
      </c>
      <c r="D16" s="29">
        <v>39851</v>
      </c>
      <c r="E16" s="31">
        <v>8601</v>
      </c>
      <c r="F16" s="29">
        <v>398178</v>
      </c>
    </row>
    <row r="17" spans="1:6" ht="13.5" customHeight="1" outlineLevel="1" x14ac:dyDescent="0.45">
      <c r="A17" s="45" t="s">
        <v>103</v>
      </c>
      <c r="B17" s="45" t="s">
        <v>104</v>
      </c>
      <c r="C17" s="31">
        <v>381621</v>
      </c>
      <c r="D17" s="29">
        <v>63228</v>
      </c>
      <c r="E17" s="31">
        <v>28366</v>
      </c>
      <c r="F17" s="29">
        <v>409987</v>
      </c>
    </row>
    <row r="18" spans="1:6" ht="13.5" customHeight="1" outlineLevel="1" x14ac:dyDescent="0.45">
      <c r="A18" s="45" t="s">
        <v>105</v>
      </c>
      <c r="B18" s="45" t="s">
        <v>106</v>
      </c>
      <c r="C18" s="31">
        <v>1119798</v>
      </c>
      <c r="D18" s="29">
        <v>132725</v>
      </c>
      <c r="E18" s="31">
        <v>37943</v>
      </c>
      <c r="F18" s="29">
        <v>1157741</v>
      </c>
    </row>
    <row r="19" spans="1:6" ht="13.5" customHeight="1" outlineLevel="1" x14ac:dyDescent="0.45">
      <c r="A19" s="45" t="s">
        <v>107</v>
      </c>
      <c r="B19" s="45" t="s">
        <v>108</v>
      </c>
      <c r="C19" s="31">
        <v>9914310</v>
      </c>
      <c r="D19" s="29">
        <v>2267859</v>
      </c>
      <c r="E19" s="31">
        <v>1304647</v>
      </c>
      <c r="F19" s="29">
        <v>11218957</v>
      </c>
    </row>
    <row r="20" spans="1:6" ht="13.5" customHeight="1" outlineLevel="1" x14ac:dyDescent="0.45">
      <c r="A20" s="45" t="s">
        <v>109</v>
      </c>
      <c r="B20" s="45" t="s">
        <v>110</v>
      </c>
      <c r="C20" s="31">
        <v>4324438</v>
      </c>
      <c r="D20" s="29">
        <v>843547</v>
      </c>
      <c r="E20" s="31">
        <v>201669</v>
      </c>
      <c r="F20" s="29">
        <v>4526107</v>
      </c>
    </row>
    <row r="21" spans="1:6" ht="13.5" customHeight="1" outlineLevel="1" x14ac:dyDescent="0.45">
      <c r="A21" s="45" t="s">
        <v>111</v>
      </c>
      <c r="B21" s="45" t="s">
        <v>112</v>
      </c>
      <c r="C21" s="31">
        <v>7611141</v>
      </c>
      <c r="D21" s="29">
        <v>1089912</v>
      </c>
      <c r="E21" s="31">
        <v>368089</v>
      </c>
      <c r="F21" s="29">
        <v>7979230</v>
      </c>
    </row>
    <row r="22" spans="1:6" ht="13.5" customHeight="1" outlineLevel="1" x14ac:dyDescent="0.45">
      <c r="A22" s="45" t="s">
        <v>113</v>
      </c>
      <c r="B22" s="45" t="s">
        <v>114</v>
      </c>
      <c r="C22" s="31">
        <v>30345504</v>
      </c>
      <c r="D22" s="29">
        <v>18275948</v>
      </c>
      <c r="E22" s="31">
        <v>5470462</v>
      </c>
      <c r="F22" s="29">
        <v>35815967</v>
      </c>
    </row>
    <row r="23" spans="1:6" ht="13.5" customHeight="1" outlineLevel="1" x14ac:dyDescent="0.45">
      <c r="A23" s="45" t="s">
        <v>115</v>
      </c>
      <c r="B23" s="45" t="s">
        <v>116</v>
      </c>
      <c r="C23" s="31">
        <v>2185598</v>
      </c>
      <c r="D23" s="29">
        <v>794700</v>
      </c>
      <c r="E23" s="31">
        <v>349518</v>
      </c>
      <c r="F23" s="29">
        <v>2535116</v>
      </c>
    </row>
    <row r="24" spans="1:6" ht="13.5" customHeight="1" outlineLevel="1" x14ac:dyDescent="0.45">
      <c r="A24" s="45" t="s">
        <v>117</v>
      </c>
      <c r="B24" s="45" t="s">
        <v>118</v>
      </c>
      <c r="C24" s="31">
        <v>1519530</v>
      </c>
      <c r="D24" s="29">
        <v>688996</v>
      </c>
      <c r="E24" s="31">
        <v>305763</v>
      </c>
      <c r="F24" s="29">
        <v>1825293</v>
      </c>
    </row>
    <row r="25" spans="1:6" ht="13.5" customHeight="1" outlineLevel="1" x14ac:dyDescent="0.45">
      <c r="A25" s="45" t="s">
        <v>119</v>
      </c>
      <c r="B25" s="45" t="s">
        <v>120</v>
      </c>
      <c r="C25" s="31">
        <v>2112742</v>
      </c>
      <c r="D25" s="29">
        <v>459158</v>
      </c>
      <c r="E25" s="31">
        <v>163571</v>
      </c>
      <c r="F25" s="29">
        <v>2276313</v>
      </c>
    </row>
    <row r="26" spans="1:6" ht="13.5" customHeight="1" outlineLevel="1" x14ac:dyDescent="0.45">
      <c r="A26" s="45" t="s">
        <v>121</v>
      </c>
      <c r="B26" s="45" t="s">
        <v>122</v>
      </c>
      <c r="C26" s="31">
        <v>210335</v>
      </c>
      <c r="D26" s="29">
        <v>38252</v>
      </c>
      <c r="E26" s="31">
        <v>9744</v>
      </c>
      <c r="F26" s="29">
        <v>220079</v>
      </c>
    </row>
    <row r="27" spans="1:6" ht="13.5" customHeight="1" outlineLevel="1" x14ac:dyDescent="0.45">
      <c r="A27" s="45" t="s">
        <v>123</v>
      </c>
      <c r="B27" s="45" t="s">
        <v>124</v>
      </c>
      <c r="C27" s="31">
        <v>113112</v>
      </c>
      <c r="D27" s="29">
        <v>15917</v>
      </c>
      <c r="E27" s="31">
        <v>6454</v>
      </c>
      <c r="F27" s="29">
        <v>119566</v>
      </c>
    </row>
    <row r="28" spans="1:6" ht="13.5" customHeight="1" outlineLevel="1" x14ac:dyDescent="0.45">
      <c r="A28" s="45" t="s">
        <v>127</v>
      </c>
      <c r="B28" s="45" t="s">
        <v>128</v>
      </c>
      <c r="C28" s="31">
        <v>7637352</v>
      </c>
      <c r="D28" s="29">
        <v>985643</v>
      </c>
      <c r="E28" s="31">
        <v>407812</v>
      </c>
      <c r="F28" s="29">
        <v>8045164</v>
      </c>
    </row>
    <row r="29" spans="1:6" ht="13.5" customHeight="1" outlineLevel="1" x14ac:dyDescent="0.45">
      <c r="A29" s="45" t="s">
        <v>186</v>
      </c>
      <c r="B29" s="45" t="s">
        <v>187</v>
      </c>
      <c r="C29" s="31">
        <v>5873321</v>
      </c>
      <c r="D29" s="29">
        <v>769826</v>
      </c>
      <c r="E29" s="31">
        <v>331845</v>
      </c>
      <c r="F29" s="29">
        <v>6205166</v>
      </c>
    </row>
    <row r="30" spans="1:6" ht="13.5" customHeight="1" outlineLevel="1" x14ac:dyDescent="0.45">
      <c r="A30" s="45" t="s">
        <v>129</v>
      </c>
      <c r="B30" s="45" t="s">
        <v>130</v>
      </c>
      <c r="C30" s="31">
        <v>557689</v>
      </c>
      <c r="D30" s="29">
        <v>43394</v>
      </c>
      <c r="E30" s="31">
        <v>12538</v>
      </c>
      <c r="F30" s="29">
        <v>570227</v>
      </c>
    </row>
    <row r="31" spans="1:6" ht="13.5" customHeight="1" outlineLevel="1" x14ac:dyDescent="0.45">
      <c r="A31" s="45" t="s">
        <v>131</v>
      </c>
      <c r="B31" s="45" t="s">
        <v>132</v>
      </c>
      <c r="C31" s="31">
        <v>8546114</v>
      </c>
      <c r="D31" s="29">
        <v>1987356</v>
      </c>
      <c r="E31" s="31">
        <v>1076178</v>
      </c>
      <c r="F31" s="29">
        <v>9622292</v>
      </c>
    </row>
    <row r="32" spans="1:6" ht="13.5" customHeight="1" outlineLevel="1" x14ac:dyDescent="0.45">
      <c r="A32" s="45" t="s">
        <v>133</v>
      </c>
      <c r="B32" s="45" t="s">
        <v>134</v>
      </c>
      <c r="C32" s="31">
        <v>2386682</v>
      </c>
      <c r="D32" s="29">
        <v>214696</v>
      </c>
      <c r="E32" s="31">
        <v>104717</v>
      </c>
      <c r="F32" s="29">
        <v>2491400</v>
      </c>
    </row>
    <row r="33" spans="1:6" ht="13.5" customHeight="1" outlineLevel="1" x14ac:dyDescent="0.45">
      <c r="A33" s="45" t="s">
        <v>135</v>
      </c>
      <c r="B33" s="45" t="s">
        <v>136</v>
      </c>
      <c r="C33" s="31">
        <v>5507120</v>
      </c>
      <c r="D33" s="29">
        <v>1642643</v>
      </c>
      <c r="E33" s="31">
        <v>938181</v>
      </c>
      <c r="F33" s="29">
        <v>6445301</v>
      </c>
    </row>
    <row r="34" spans="1:6" ht="13.5" customHeight="1" outlineLevel="1" x14ac:dyDescent="0.45">
      <c r="A34" s="45" t="s">
        <v>139</v>
      </c>
      <c r="B34" s="45" t="s">
        <v>140</v>
      </c>
      <c r="C34" s="31">
        <v>1199415</v>
      </c>
      <c r="D34" s="29">
        <v>246342</v>
      </c>
      <c r="E34" s="31">
        <v>87039</v>
      </c>
      <c r="F34" s="29">
        <v>1286453</v>
      </c>
    </row>
    <row r="35" spans="1:6" ht="20.100000000000001" customHeight="1" x14ac:dyDescent="0.45">
      <c r="A35" s="54" t="s">
        <v>188</v>
      </c>
      <c r="B35" s="54" t="s">
        <v>1</v>
      </c>
      <c r="C35" s="57" t="s">
        <v>1</v>
      </c>
      <c r="D35" s="56" t="s">
        <v>1</v>
      </c>
      <c r="E35" s="57" t="s">
        <v>1</v>
      </c>
      <c r="F35" s="56" t="s">
        <v>1</v>
      </c>
    </row>
    <row r="36" spans="1:6" ht="13.5" customHeight="1" outlineLevel="1" x14ac:dyDescent="0.45">
      <c r="A36" s="47" t="s">
        <v>189</v>
      </c>
      <c r="B36" s="47" t="s">
        <v>1</v>
      </c>
      <c r="C36" s="31">
        <v>77208782</v>
      </c>
      <c r="D36" s="29">
        <v>29819330</v>
      </c>
      <c r="E36" s="31">
        <v>12269936</v>
      </c>
      <c r="F36" s="29">
        <v>89478717</v>
      </c>
    </row>
    <row r="37" spans="1:6" ht="13.5" customHeight="1" outlineLevel="1" x14ac:dyDescent="0.45">
      <c r="A37" s="47" t="s">
        <v>190</v>
      </c>
      <c r="B37" s="47" t="s">
        <v>1</v>
      </c>
      <c r="C37" s="31">
        <v>23577065</v>
      </c>
      <c r="D37" s="29">
        <v>8199421</v>
      </c>
      <c r="E37" s="31">
        <v>5462952</v>
      </c>
      <c r="F37" s="29">
        <v>29040017</v>
      </c>
    </row>
    <row r="38" spans="1:6" ht="13.5" customHeight="1" outlineLevel="1" x14ac:dyDescent="0.45">
      <c r="A38" s="47" t="s">
        <v>191</v>
      </c>
      <c r="B38" s="47" t="s">
        <v>1</v>
      </c>
      <c r="C38" s="31">
        <v>53631716</v>
      </c>
      <c r="D38" s="29">
        <v>21619909</v>
      </c>
      <c r="E38" s="31">
        <v>6806984</v>
      </c>
      <c r="F38" s="29">
        <v>60438700</v>
      </c>
    </row>
    <row r="39" spans="1:6" ht="13.5" customHeight="1" outlineLevel="1" x14ac:dyDescent="0.45">
      <c r="A39" s="47" t="s">
        <v>192</v>
      </c>
      <c r="B39" s="47" t="s">
        <v>1</v>
      </c>
      <c r="C39" s="31">
        <v>13198922</v>
      </c>
      <c r="D39" s="29">
        <v>1987744</v>
      </c>
      <c r="E39" s="31">
        <v>775928</v>
      </c>
      <c r="F39" s="29">
        <v>13974850</v>
      </c>
    </row>
    <row r="40" spans="1:6" ht="20.100000000000001" customHeight="1" x14ac:dyDescent="0.45">
      <c r="A40" s="54" t="s">
        <v>193</v>
      </c>
      <c r="B40" s="54" t="s">
        <v>1</v>
      </c>
      <c r="C40" s="57" t="s">
        <v>1</v>
      </c>
      <c r="D40" s="56" t="s">
        <v>1</v>
      </c>
      <c r="E40" s="57" t="s">
        <v>1</v>
      </c>
      <c r="F40" s="56" t="s">
        <v>1</v>
      </c>
    </row>
    <row r="41" spans="1:6" ht="13.5" customHeight="1" outlineLevel="1" x14ac:dyDescent="0.45">
      <c r="A41" s="47" t="s">
        <v>194</v>
      </c>
      <c r="B41" s="47" t="s">
        <v>1</v>
      </c>
      <c r="C41" s="31">
        <v>1598860</v>
      </c>
      <c r="D41" s="29">
        <v>456191</v>
      </c>
      <c r="E41" s="31">
        <v>278105</v>
      </c>
      <c r="F41" s="29">
        <v>1876965</v>
      </c>
    </row>
    <row r="42" spans="1:6" ht="13.5" customHeight="1" outlineLevel="1" x14ac:dyDescent="0.45">
      <c r="A42" s="47" t="s">
        <v>195</v>
      </c>
      <c r="B42" s="47" t="s">
        <v>1</v>
      </c>
      <c r="C42" s="31">
        <v>1934009</v>
      </c>
      <c r="D42" s="29">
        <v>248980</v>
      </c>
      <c r="E42" s="31">
        <v>91143</v>
      </c>
      <c r="F42" s="29">
        <v>2025152</v>
      </c>
    </row>
    <row r="43" spans="1:6" ht="13.5" customHeight="1" outlineLevel="1" x14ac:dyDescent="0.45">
      <c r="A43" s="47" t="s">
        <v>196</v>
      </c>
      <c r="B43" s="47" t="s">
        <v>1</v>
      </c>
      <c r="C43" s="31">
        <v>2171990</v>
      </c>
      <c r="D43" s="29">
        <v>452011</v>
      </c>
      <c r="E43" s="31">
        <v>215117</v>
      </c>
      <c r="F43" s="29">
        <v>2387107</v>
      </c>
    </row>
    <row r="44" spans="1:6" ht="13.5" customHeight="1" outlineLevel="1" x14ac:dyDescent="0.45">
      <c r="A44" s="47" t="s">
        <v>197</v>
      </c>
      <c r="B44" s="47" t="s">
        <v>1</v>
      </c>
      <c r="C44" s="31">
        <v>4529553</v>
      </c>
      <c r="D44" s="29">
        <v>799398</v>
      </c>
      <c r="E44" s="31">
        <v>355768</v>
      </c>
      <c r="F44" s="29">
        <v>4885321</v>
      </c>
    </row>
    <row r="45" spans="1:6" ht="13.5" customHeight="1" outlineLevel="1" x14ac:dyDescent="0.45">
      <c r="A45" s="47" t="s">
        <v>198</v>
      </c>
      <c r="B45" s="47" t="s">
        <v>1</v>
      </c>
      <c r="C45" s="31">
        <v>5301999</v>
      </c>
      <c r="D45" s="29">
        <v>933909</v>
      </c>
      <c r="E45" s="31">
        <v>414311</v>
      </c>
      <c r="F45" s="29">
        <v>5716309</v>
      </c>
    </row>
    <row r="46" spans="1:6" ht="13.5" customHeight="1" outlineLevel="1" x14ac:dyDescent="0.45">
      <c r="A46" s="47" t="s">
        <v>199</v>
      </c>
      <c r="B46" s="47" t="s">
        <v>1</v>
      </c>
      <c r="C46" s="31">
        <v>6287567</v>
      </c>
      <c r="D46" s="29">
        <v>1162171</v>
      </c>
      <c r="E46" s="31">
        <v>512072</v>
      </c>
      <c r="F46" s="29">
        <v>6799639</v>
      </c>
    </row>
    <row r="47" spans="1:6" ht="13.5" customHeight="1" outlineLevel="1" x14ac:dyDescent="0.45">
      <c r="A47" s="47" t="s">
        <v>200</v>
      </c>
      <c r="B47" s="47" t="s">
        <v>1</v>
      </c>
      <c r="C47" s="31">
        <v>8526581</v>
      </c>
      <c r="D47" s="29">
        <v>1499238</v>
      </c>
      <c r="E47" s="31">
        <v>827909</v>
      </c>
      <c r="F47" s="29">
        <v>9354490</v>
      </c>
    </row>
    <row r="48" spans="1:6" ht="13.5" customHeight="1" outlineLevel="1" x14ac:dyDescent="0.45">
      <c r="A48" s="47" t="s">
        <v>201</v>
      </c>
      <c r="B48" s="47" t="s">
        <v>1</v>
      </c>
      <c r="C48" s="31">
        <v>13716639</v>
      </c>
      <c r="D48" s="29">
        <v>3617931</v>
      </c>
      <c r="E48" s="31">
        <v>1998626</v>
      </c>
      <c r="F48" s="29">
        <v>15715266</v>
      </c>
    </row>
    <row r="49" spans="1:19" ht="13.5" customHeight="1" outlineLevel="1" x14ac:dyDescent="0.45">
      <c r="A49" s="47" t="s">
        <v>202</v>
      </c>
      <c r="B49" s="47" t="s">
        <v>1</v>
      </c>
      <c r="C49" s="31">
        <v>6852008</v>
      </c>
      <c r="D49" s="29">
        <v>1137608</v>
      </c>
      <c r="E49" s="31">
        <v>495903</v>
      </c>
      <c r="F49" s="29">
        <v>7347911</v>
      </c>
    </row>
    <row r="50" spans="1:19" ht="13.5" customHeight="1" outlineLevel="1" x14ac:dyDescent="0.45">
      <c r="A50" s="47" t="s">
        <v>203</v>
      </c>
      <c r="B50" s="47" t="s">
        <v>1</v>
      </c>
      <c r="C50" s="31">
        <v>39488498</v>
      </c>
      <c r="D50" s="29">
        <v>21499637</v>
      </c>
      <c r="E50" s="31">
        <v>7856910</v>
      </c>
      <c r="F50" s="29">
        <v>47345408</v>
      </c>
    </row>
    <row r="51" spans="1:19" ht="20.100000000000001" customHeight="1" x14ac:dyDescent="0.45">
      <c r="A51" s="58" t="s">
        <v>10</v>
      </c>
      <c r="B51" s="58" t="s">
        <v>1</v>
      </c>
      <c r="C51" s="30">
        <v>90407703</v>
      </c>
      <c r="D51" s="30">
        <v>31807074</v>
      </c>
      <c r="E51" s="30">
        <v>13045864</v>
      </c>
      <c r="F51" s="30">
        <v>103453567</v>
      </c>
    </row>
    <row r="52" spans="1:19" ht="4.5" customHeight="1" x14ac:dyDescent="0.45">
      <c r="A52" s="59" t="s">
        <v>1</v>
      </c>
      <c r="B52" s="59" t="s">
        <v>1</v>
      </c>
      <c r="C52" s="4" t="s">
        <v>1</v>
      </c>
      <c r="D52" s="4" t="s">
        <v>1</v>
      </c>
      <c r="E52" s="4" t="s">
        <v>1</v>
      </c>
      <c r="F52" s="4" t="s">
        <v>1</v>
      </c>
    </row>
    <row r="53" spans="1:19" ht="4.5" customHeight="1" x14ac:dyDescent="0.45">
      <c r="A53" s="50" t="s">
        <v>1</v>
      </c>
      <c r="B53" s="50" t="s">
        <v>1</v>
      </c>
      <c r="C53" s="50" t="s">
        <v>1</v>
      </c>
      <c r="D53" s="50" t="s">
        <v>1</v>
      </c>
      <c r="E53" s="50" t="s">
        <v>1</v>
      </c>
      <c r="F53" s="50" t="s">
        <v>1</v>
      </c>
      <c r="G53" s="50"/>
      <c r="H53" s="50"/>
      <c r="I53" s="50"/>
      <c r="J53" s="50"/>
      <c r="K53" s="50"/>
      <c r="L53" s="50"/>
      <c r="M53" s="50"/>
      <c r="N53" s="50"/>
      <c r="O53" s="50"/>
      <c r="P53" s="50"/>
      <c r="Q53" s="50"/>
      <c r="R53" s="50"/>
      <c r="S53" s="50"/>
    </row>
    <row r="54" spans="1:19" ht="13.5" customHeight="1" x14ac:dyDescent="0.45">
      <c r="A54" s="52" t="s">
        <v>26</v>
      </c>
      <c r="B54" s="52" t="s">
        <v>1</v>
      </c>
      <c r="C54" s="52" t="s">
        <v>1</v>
      </c>
      <c r="D54" s="52" t="s">
        <v>1</v>
      </c>
      <c r="E54" s="52" t="s">
        <v>1</v>
      </c>
      <c r="F54" s="52" t="s">
        <v>1</v>
      </c>
      <c r="G54" s="50"/>
      <c r="H54" s="50"/>
      <c r="I54" s="50"/>
      <c r="J54" s="50"/>
      <c r="K54" s="50"/>
      <c r="L54" s="50"/>
      <c r="M54" s="50"/>
      <c r="N54" s="50"/>
      <c r="O54" s="50"/>
      <c r="P54" s="50"/>
      <c r="Q54" s="50"/>
      <c r="R54" s="50"/>
      <c r="S54" s="50"/>
    </row>
    <row r="55" spans="1:19" ht="13.5" customHeight="1" x14ac:dyDescent="0.45">
      <c r="A55" s="52" t="s">
        <v>204</v>
      </c>
      <c r="B55" s="52" t="s">
        <v>1</v>
      </c>
      <c r="C55" s="52" t="s">
        <v>1</v>
      </c>
      <c r="D55" s="52" t="s">
        <v>1</v>
      </c>
      <c r="E55" s="52" t="s">
        <v>1</v>
      </c>
      <c r="F55" s="52" t="s">
        <v>1</v>
      </c>
      <c r="G55" s="50"/>
      <c r="H55" s="50"/>
      <c r="I55" s="50"/>
      <c r="J55" s="50"/>
      <c r="K55" s="50"/>
      <c r="L55" s="50"/>
      <c r="M55" s="50"/>
      <c r="N55" s="50"/>
      <c r="O55" s="50"/>
      <c r="P55" s="50"/>
      <c r="Q55" s="50"/>
      <c r="R55" s="50"/>
      <c r="S55" s="50"/>
    </row>
    <row r="56" spans="1:19" ht="13.5" customHeight="1" x14ac:dyDescent="0.45">
      <c r="A56" s="52" t="s">
        <v>205</v>
      </c>
      <c r="B56" s="52" t="s">
        <v>1</v>
      </c>
      <c r="C56" s="52" t="s">
        <v>1</v>
      </c>
      <c r="D56" s="52" t="s">
        <v>1</v>
      </c>
      <c r="E56" s="52" t="s">
        <v>1</v>
      </c>
      <c r="F56" s="52" t="s">
        <v>1</v>
      </c>
      <c r="G56" s="50"/>
      <c r="H56" s="50"/>
      <c r="I56" s="50"/>
      <c r="J56" s="50"/>
      <c r="K56" s="50"/>
      <c r="L56" s="50"/>
      <c r="M56" s="50"/>
      <c r="N56" s="50"/>
      <c r="O56" s="50"/>
      <c r="P56" s="50"/>
      <c r="Q56" s="50"/>
      <c r="R56" s="50"/>
      <c r="S56" s="50"/>
    </row>
    <row r="57" spans="1:19" ht="13.5" customHeight="1" x14ac:dyDescent="0.45">
      <c r="A57" s="52" t="s">
        <v>206</v>
      </c>
      <c r="B57" s="52" t="s">
        <v>1</v>
      </c>
      <c r="C57" s="52" t="s">
        <v>1</v>
      </c>
      <c r="D57" s="52" t="s">
        <v>1</v>
      </c>
      <c r="E57" s="52" t="s">
        <v>1</v>
      </c>
      <c r="F57" s="52" t="s">
        <v>1</v>
      </c>
      <c r="G57" s="50"/>
      <c r="H57" s="50"/>
      <c r="I57" s="50"/>
      <c r="J57" s="50"/>
      <c r="K57" s="50"/>
      <c r="L57" s="50"/>
      <c r="M57" s="50"/>
      <c r="N57" s="50"/>
      <c r="O57" s="50"/>
      <c r="P57" s="50"/>
      <c r="Q57" s="50"/>
      <c r="R57" s="50"/>
      <c r="S57" s="50"/>
    </row>
    <row r="58" spans="1:19" ht="13.5" customHeight="1" x14ac:dyDescent="0.45">
      <c r="A58" s="52" t="s">
        <v>44</v>
      </c>
      <c r="B58" s="52" t="s">
        <v>1</v>
      </c>
      <c r="C58" s="52" t="s">
        <v>1</v>
      </c>
      <c r="D58" s="52" t="s">
        <v>1</v>
      </c>
      <c r="E58" s="52" t="s">
        <v>1</v>
      </c>
      <c r="F58" s="52" t="s">
        <v>1</v>
      </c>
      <c r="G58" s="50"/>
      <c r="H58" s="50"/>
      <c r="I58" s="50"/>
      <c r="J58" s="50"/>
      <c r="K58" s="50"/>
      <c r="L58" s="50"/>
      <c r="M58" s="50"/>
      <c r="N58" s="50"/>
      <c r="O58" s="50"/>
      <c r="P58" s="50"/>
      <c r="Q58" s="50"/>
      <c r="R58" s="50"/>
      <c r="S58" s="50"/>
    </row>
    <row r="59" spans="1:19" ht="13.5" customHeight="1" x14ac:dyDescent="0.45">
      <c r="A59" s="52" t="s">
        <v>64</v>
      </c>
      <c r="B59" s="52" t="s">
        <v>1</v>
      </c>
      <c r="C59" s="52" t="s">
        <v>1</v>
      </c>
      <c r="D59" s="52" t="s">
        <v>1</v>
      </c>
      <c r="E59" s="52" t="s">
        <v>1</v>
      </c>
      <c r="F59" s="52" t="s">
        <v>1</v>
      </c>
      <c r="G59" s="50"/>
      <c r="H59" s="50"/>
      <c r="I59" s="50"/>
      <c r="J59" s="50"/>
      <c r="K59" s="50"/>
      <c r="L59" s="50"/>
      <c r="M59" s="50"/>
      <c r="N59" s="50"/>
      <c r="O59" s="50"/>
      <c r="P59" s="50"/>
      <c r="Q59" s="50"/>
      <c r="R59" s="50"/>
      <c r="S59" s="50"/>
    </row>
  </sheetData>
  <mergeCells count="31">
    <mergeCell ref="A58:S58"/>
    <mergeCell ref="A59:S59"/>
    <mergeCell ref="A53:S53"/>
    <mergeCell ref="A54:S54"/>
    <mergeCell ref="A55:S55"/>
    <mergeCell ref="A56:S56"/>
    <mergeCell ref="A57:S57"/>
    <mergeCell ref="A51:B51"/>
    <mergeCell ref="A52:B52"/>
    <mergeCell ref="A1:F1"/>
    <mergeCell ref="A2:B4"/>
    <mergeCell ref="C2:C3"/>
    <mergeCell ref="D2:D3"/>
    <mergeCell ref="F2:F3"/>
    <mergeCell ref="A46:B46"/>
    <mergeCell ref="A47:B47"/>
    <mergeCell ref="A48:B48"/>
    <mergeCell ref="A49:B49"/>
    <mergeCell ref="A50:B50"/>
    <mergeCell ref="A41:B41"/>
    <mergeCell ref="A42:B42"/>
    <mergeCell ref="A43:B43"/>
    <mergeCell ref="A44:B44"/>
    <mergeCell ref="A45:B45"/>
    <mergeCell ref="A5:F5"/>
    <mergeCell ref="A35:F35"/>
    <mergeCell ref="A40:F40"/>
    <mergeCell ref="A36:B36"/>
    <mergeCell ref="A37:B37"/>
    <mergeCell ref="A38:B38"/>
    <mergeCell ref="A39:B39"/>
  </mergeCells>
  <pageMargins left="0.7" right="0.7" top="0.75" bottom="0.75" header="0.3" footer="0.3"/>
  <pageSetup paperSize="9"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U49"/>
  <sheetViews>
    <sheetView showGridLines="0" workbookViewId="0">
      <pane ySplit="5" topLeftCell="A6" activePane="bottomLeft" state="frozen"/>
      <selection pane="bottomLeft" activeCell="C16" sqref="C16"/>
    </sheetView>
  </sheetViews>
  <sheetFormatPr baseColWidth="10" defaultColWidth="11.3984375" defaultRowHeight="14.25" outlineLevelRow="1" outlineLevelCol="1" x14ac:dyDescent="0.45"/>
  <cols>
    <col min="1" max="1" width="10.73046875" customWidth="1"/>
    <col min="2" max="2" width="55.73046875" customWidth="1"/>
    <col min="3" max="3" width="14.73046875" customWidth="1"/>
    <col min="4" max="8" width="11.73046875" customWidth="1" outlineLevel="1"/>
  </cols>
  <sheetData>
    <row r="1" spans="1:8" ht="20.100000000000001" customHeight="1" x14ac:dyDescent="0.45">
      <c r="A1" s="49" t="s">
        <v>226</v>
      </c>
      <c r="B1" s="49" t="s">
        <v>1</v>
      </c>
      <c r="C1" s="49" t="s">
        <v>1</v>
      </c>
      <c r="D1" s="49" t="s">
        <v>1</v>
      </c>
      <c r="E1" s="49" t="s">
        <v>1</v>
      </c>
      <c r="F1" s="49" t="s">
        <v>1</v>
      </c>
      <c r="G1" s="49" t="s">
        <v>1</v>
      </c>
      <c r="H1" s="49" t="s">
        <v>1</v>
      </c>
    </row>
    <row r="2" spans="1:8" ht="20.100000000000001" customHeight="1" x14ac:dyDescent="0.45">
      <c r="A2" s="55" t="s">
        <v>227</v>
      </c>
      <c r="B2" s="55" t="s">
        <v>1</v>
      </c>
      <c r="C2" s="51" t="s">
        <v>33</v>
      </c>
      <c r="D2" s="51" t="s">
        <v>1</v>
      </c>
      <c r="E2" s="51" t="s">
        <v>1</v>
      </c>
      <c r="F2" s="51" t="s">
        <v>1</v>
      </c>
      <c r="G2" s="51" t="s">
        <v>1</v>
      </c>
      <c r="H2" s="51" t="s">
        <v>1</v>
      </c>
    </row>
    <row r="3" spans="1:8" ht="20.100000000000001" customHeight="1" x14ac:dyDescent="0.45">
      <c r="A3" s="55" t="s">
        <v>177</v>
      </c>
      <c r="B3" s="55" t="s">
        <v>1</v>
      </c>
      <c r="C3" s="51" t="s">
        <v>219</v>
      </c>
      <c r="D3" s="51" t="s">
        <v>228</v>
      </c>
      <c r="E3" s="51" t="s">
        <v>1</v>
      </c>
      <c r="F3" s="51" t="s">
        <v>1</v>
      </c>
      <c r="G3" s="51" t="s">
        <v>1</v>
      </c>
      <c r="H3" s="51" t="s">
        <v>1</v>
      </c>
    </row>
    <row r="4" spans="1:8" ht="20.100000000000001" customHeight="1" x14ac:dyDescent="0.45">
      <c r="A4" s="55" t="s">
        <v>1</v>
      </c>
      <c r="B4" s="55" t="s">
        <v>1</v>
      </c>
      <c r="C4" s="51" t="s">
        <v>1</v>
      </c>
      <c r="D4" s="2" t="s">
        <v>229</v>
      </c>
      <c r="E4" s="2" t="s">
        <v>230</v>
      </c>
      <c r="F4" s="2" t="s">
        <v>231</v>
      </c>
      <c r="G4" s="2" t="s">
        <v>232</v>
      </c>
      <c r="H4" s="2" t="s">
        <v>233</v>
      </c>
    </row>
    <row r="5" spans="1:8" ht="20.100000000000001" customHeight="1" x14ac:dyDescent="0.45">
      <c r="A5" s="55" t="s">
        <v>1</v>
      </c>
      <c r="B5" s="55" t="s">
        <v>1</v>
      </c>
      <c r="C5" s="5" t="s">
        <v>185</v>
      </c>
      <c r="D5" s="5" t="s">
        <v>35</v>
      </c>
      <c r="E5" s="5" t="s">
        <v>35</v>
      </c>
      <c r="F5" s="5" t="s">
        <v>35</v>
      </c>
      <c r="G5" s="5" t="s">
        <v>35</v>
      </c>
      <c r="H5" s="5" t="s">
        <v>35</v>
      </c>
    </row>
    <row r="6" spans="1:8" ht="20.100000000000001" customHeight="1" x14ac:dyDescent="0.45">
      <c r="A6" s="54" t="s">
        <v>73</v>
      </c>
      <c r="B6" s="54" t="s">
        <v>1</v>
      </c>
      <c r="C6" s="50" t="s">
        <v>1</v>
      </c>
      <c r="D6" s="50" t="s">
        <v>1</v>
      </c>
      <c r="E6" s="50" t="s">
        <v>1</v>
      </c>
      <c r="F6" s="50" t="s">
        <v>1</v>
      </c>
      <c r="G6" s="50" t="s">
        <v>1</v>
      </c>
      <c r="H6" s="50" t="s">
        <v>1</v>
      </c>
    </row>
    <row r="7" spans="1:8" ht="13.5" customHeight="1" outlineLevel="1" x14ac:dyDescent="0.45">
      <c r="A7" s="45" t="s">
        <v>74</v>
      </c>
      <c r="B7" s="6" t="s">
        <v>75</v>
      </c>
      <c r="C7" s="31">
        <v>279170</v>
      </c>
      <c r="D7" s="38">
        <v>10</v>
      </c>
      <c r="E7" s="32">
        <v>19.8</v>
      </c>
      <c r="F7" s="38">
        <v>13.3</v>
      </c>
      <c r="G7" s="32" t="s">
        <v>88</v>
      </c>
      <c r="H7" s="38" t="s">
        <v>88</v>
      </c>
    </row>
    <row r="8" spans="1:8" ht="13.5" customHeight="1" outlineLevel="1" x14ac:dyDescent="0.45">
      <c r="A8" s="45" t="s">
        <v>76</v>
      </c>
      <c r="B8" s="6" t="s">
        <v>77</v>
      </c>
      <c r="C8" s="31">
        <v>22124</v>
      </c>
      <c r="D8" s="38">
        <v>13.6</v>
      </c>
      <c r="E8" s="32">
        <v>8.9</v>
      </c>
      <c r="F8" s="38">
        <v>36.799999999999997</v>
      </c>
      <c r="G8" s="32" t="s">
        <v>88</v>
      </c>
      <c r="H8" s="38" t="s">
        <v>88</v>
      </c>
    </row>
    <row r="9" spans="1:8" ht="13.5" customHeight="1" outlineLevel="1" x14ac:dyDescent="0.45">
      <c r="A9" s="45" t="s">
        <v>80</v>
      </c>
      <c r="B9" s="6" t="s">
        <v>81</v>
      </c>
      <c r="C9" s="31">
        <v>71842393</v>
      </c>
      <c r="D9" s="38">
        <v>3.5</v>
      </c>
      <c r="E9" s="32">
        <v>3.6</v>
      </c>
      <c r="F9" s="38">
        <v>5.7</v>
      </c>
      <c r="G9" s="32">
        <v>7.2</v>
      </c>
      <c r="H9" s="38">
        <v>80.099999999999994</v>
      </c>
    </row>
    <row r="10" spans="1:8" ht="13.5" customHeight="1" outlineLevel="1" x14ac:dyDescent="0.45">
      <c r="A10" s="45" t="s">
        <v>82</v>
      </c>
      <c r="B10" s="6" t="s">
        <v>83</v>
      </c>
      <c r="C10" s="31">
        <v>411198</v>
      </c>
      <c r="D10" s="38">
        <v>7.2</v>
      </c>
      <c r="E10" s="32">
        <v>3.1</v>
      </c>
      <c r="F10" s="38">
        <v>22.9</v>
      </c>
      <c r="G10" s="32">
        <v>18.100000000000001</v>
      </c>
      <c r="H10" s="38">
        <v>48.7</v>
      </c>
    </row>
    <row r="11" spans="1:8" ht="13.5" customHeight="1" outlineLevel="1" x14ac:dyDescent="0.45">
      <c r="A11" s="45" t="s">
        <v>86</v>
      </c>
      <c r="B11" s="6" t="s">
        <v>87</v>
      </c>
      <c r="C11" s="31">
        <v>172181</v>
      </c>
      <c r="D11" s="38">
        <v>22.1</v>
      </c>
      <c r="E11" s="32">
        <v>15.4</v>
      </c>
      <c r="F11" s="38">
        <v>10.3</v>
      </c>
      <c r="G11" s="32">
        <v>5.7</v>
      </c>
      <c r="H11" s="38">
        <v>46.4</v>
      </c>
    </row>
    <row r="12" spans="1:8" ht="13.5" customHeight="1" outlineLevel="1" x14ac:dyDescent="0.45">
      <c r="A12" s="45" t="s">
        <v>89</v>
      </c>
      <c r="B12" s="6" t="s">
        <v>90</v>
      </c>
      <c r="C12" s="31">
        <v>208670</v>
      </c>
      <c r="D12" s="38">
        <v>9</v>
      </c>
      <c r="E12" s="32">
        <v>12.8</v>
      </c>
      <c r="F12" s="38">
        <v>24.4</v>
      </c>
      <c r="G12" s="32">
        <v>28.9</v>
      </c>
      <c r="H12" s="38">
        <v>24.9</v>
      </c>
    </row>
    <row r="13" spans="1:8" ht="13.5" customHeight="1" outlineLevel="1" x14ac:dyDescent="0.45">
      <c r="A13" s="45" t="s">
        <v>93</v>
      </c>
      <c r="B13" s="6" t="s">
        <v>94</v>
      </c>
      <c r="C13" s="31">
        <v>47952</v>
      </c>
      <c r="D13" s="38">
        <v>4.9000000000000004</v>
      </c>
      <c r="E13" s="32" t="s">
        <v>234</v>
      </c>
      <c r="F13" s="38" t="s">
        <v>88</v>
      </c>
      <c r="G13" s="32">
        <v>1.3</v>
      </c>
      <c r="H13" s="38" t="s">
        <v>88</v>
      </c>
    </row>
    <row r="14" spans="1:8" ht="13.5" customHeight="1" outlineLevel="1" x14ac:dyDescent="0.45">
      <c r="A14" s="45" t="s">
        <v>95</v>
      </c>
      <c r="B14" s="6" t="s">
        <v>96</v>
      </c>
      <c r="C14" s="31">
        <v>4886167</v>
      </c>
      <c r="D14" s="38">
        <v>3.7</v>
      </c>
      <c r="E14" s="32">
        <v>3.9</v>
      </c>
      <c r="F14" s="38">
        <v>4.5</v>
      </c>
      <c r="G14" s="32">
        <v>7.5</v>
      </c>
      <c r="H14" s="38">
        <v>80.400000000000006</v>
      </c>
    </row>
    <row r="15" spans="1:8" ht="13.5" customHeight="1" outlineLevel="1" x14ac:dyDescent="0.45">
      <c r="A15" s="45" t="s">
        <v>97</v>
      </c>
      <c r="B15" s="6" t="s">
        <v>98</v>
      </c>
      <c r="C15" s="31">
        <v>6493436</v>
      </c>
      <c r="D15" s="38">
        <v>1</v>
      </c>
      <c r="E15" s="32">
        <v>1.2</v>
      </c>
      <c r="F15" s="38">
        <v>1.9</v>
      </c>
      <c r="G15" s="32">
        <v>7.6</v>
      </c>
      <c r="H15" s="38">
        <v>88.3</v>
      </c>
    </row>
    <row r="16" spans="1:8" ht="13.5" customHeight="1" outlineLevel="1" x14ac:dyDescent="0.45">
      <c r="A16" s="45" t="s">
        <v>99</v>
      </c>
      <c r="B16" s="6" t="s">
        <v>100</v>
      </c>
      <c r="C16" s="31">
        <v>1238060</v>
      </c>
      <c r="D16" s="38">
        <v>4.9000000000000004</v>
      </c>
      <c r="E16" s="32">
        <v>5</v>
      </c>
      <c r="F16" s="38">
        <v>8.1999999999999993</v>
      </c>
      <c r="G16" s="32">
        <v>8.8000000000000007</v>
      </c>
      <c r="H16" s="38">
        <v>73.099999999999994</v>
      </c>
    </row>
    <row r="17" spans="1:8" ht="13.5" customHeight="1" outlineLevel="1" x14ac:dyDescent="0.45">
      <c r="A17" s="45" t="s">
        <v>101</v>
      </c>
      <c r="B17" s="6" t="s">
        <v>102</v>
      </c>
      <c r="C17" s="31">
        <v>389577</v>
      </c>
      <c r="D17" s="38">
        <v>11</v>
      </c>
      <c r="E17" s="32">
        <v>11.7</v>
      </c>
      <c r="F17" s="38">
        <v>17.2</v>
      </c>
      <c r="G17" s="32">
        <v>17.399999999999999</v>
      </c>
      <c r="H17" s="38">
        <v>42.7</v>
      </c>
    </row>
    <row r="18" spans="1:8" ht="13.5" customHeight="1" outlineLevel="1" x14ac:dyDescent="0.45">
      <c r="A18" s="45" t="s">
        <v>103</v>
      </c>
      <c r="B18" s="6" t="s">
        <v>104</v>
      </c>
      <c r="C18" s="31">
        <v>381621</v>
      </c>
      <c r="D18" s="38">
        <v>4.0999999999999996</v>
      </c>
      <c r="E18" s="32">
        <v>4.9000000000000004</v>
      </c>
      <c r="F18" s="38">
        <v>13.6</v>
      </c>
      <c r="G18" s="32">
        <v>8.3000000000000007</v>
      </c>
      <c r="H18" s="38">
        <v>69.099999999999994</v>
      </c>
    </row>
    <row r="19" spans="1:8" ht="13.5" customHeight="1" outlineLevel="1" x14ac:dyDescent="0.45">
      <c r="A19" s="45" t="s">
        <v>105</v>
      </c>
      <c r="B19" s="6" t="s">
        <v>106</v>
      </c>
      <c r="C19" s="31">
        <v>1119798</v>
      </c>
      <c r="D19" s="38">
        <v>13.2</v>
      </c>
      <c r="E19" s="32">
        <v>10.9</v>
      </c>
      <c r="F19" s="38">
        <v>10.7</v>
      </c>
      <c r="G19" s="32">
        <v>22.9</v>
      </c>
      <c r="H19" s="38">
        <v>42.3</v>
      </c>
    </row>
    <row r="20" spans="1:8" ht="13.5" customHeight="1" outlineLevel="1" x14ac:dyDescent="0.45">
      <c r="A20" s="45" t="s">
        <v>107</v>
      </c>
      <c r="B20" s="6" t="s">
        <v>108</v>
      </c>
      <c r="C20" s="31">
        <v>9914310</v>
      </c>
      <c r="D20" s="38">
        <v>8</v>
      </c>
      <c r="E20" s="32">
        <v>7</v>
      </c>
      <c r="F20" s="38">
        <v>9.9</v>
      </c>
      <c r="G20" s="32">
        <v>10.4</v>
      </c>
      <c r="H20" s="38">
        <v>64.8</v>
      </c>
    </row>
    <row r="21" spans="1:8" ht="13.5" customHeight="1" outlineLevel="1" x14ac:dyDescent="0.45">
      <c r="A21" s="45" t="s">
        <v>109</v>
      </c>
      <c r="B21" s="6" t="s">
        <v>110</v>
      </c>
      <c r="C21" s="31">
        <v>4324438</v>
      </c>
      <c r="D21" s="38">
        <v>5.2</v>
      </c>
      <c r="E21" s="32">
        <v>6.2</v>
      </c>
      <c r="F21" s="38">
        <v>20</v>
      </c>
      <c r="G21" s="32">
        <v>13.3</v>
      </c>
      <c r="H21" s="38">
        <v>55.3</v>
      </c>
    </row>
    <row r="22" spans="1:8" ht="13.5" customHeight="1" outlineLevel="1" x14ac:dyDescent="0.45">
      <c r="A22" s="45" t="s">
        <v>111</v>
      </c>
      <c r="B22" s="6" t="s">
        <v>112</v>
      </c>
      <c r="C22" s="31">
        <v>7611141</v>
      </c>
      <c r="D22" s="38">
        <v>7.1</v>
      </c>
      <c r="E22" s="32">
        <v>8.6999999999999993</v>
      </c>
      <c r="F22" s="38">
        <v>10.199999999999999</v>
      </c>
      <c r="G22" s="32">
        <v>16.2</v>
      </c>
      <c r="H22" s="38">
        <v>57.8</v>
      </c>
    </row>
    <row r="23" spans="1:8" ht="13.5" customHeight="1" outlineLevel="1" x14ac:dyDescent="0.45">
      <c r="A23" s="45" t="s">
        <v>113</v>
      </c>
      <c r="B23" s="6" t="s">
        <v>114</v>
      </c>
      <c r="C23" s="31">
        <v>30345504</v>
      </c>
      <c r="D23" s="38">
        <v>0.2</v>
      </c>
      <c r="E23" s="32">
        <v>0.7</v>
      </c>
      <c r="F23" s="38">
        <v>1.1000000000000001</v>
      </c>
      <c r="G23" s="32">
        <v>2</v>
      </c>
      <c r="H23" s="38">
        <v>96</v>
      </c>
    </row>
    <row r="24" spans="1:8" ht="13.5" customHeight="1" outlineLevel="1" x14ac:dyDescent="0.45">
      <c r="A24" s="45" t="s">
        <v>115</v>
      </c>
      <c r="B24" s="6" t="s">
        <v>116</v>
      </c>
      <c r="C24" s="31">
        <v>2185598</v>
      </c>
      <c r="D24" s="38">
        <v>4.3</v>
      </c>
      <c r="E24" s="32">
        <v>1.6</v>
      </c>
      <c r="F24" s="38">
        <v>2.1</v>
      </c>
      <c r="G24" s="32">
        <v>4.5</v>
      </c>
      <c r="H24" s="38">
        <v>87.5</v>
      </c>
    </row>
    <row r="25" spans="1:8" ht="13.5" customHeight="1" outlineLevel="1" x14ac:dyDescent="0.45">
      <c r="A25" s="45" t="s">
        <v>117</v>
      </c>
      <c r="B25" s="6" t="s">
        <v>118</v>
      </c>
      <c r="C25" s="31">
        <v>1519530</v>
      </c>
      <c r="D25" s="38">
        <v>5.3</v>
      </c>
      <c r="E25" s="32">
        <v>1.5</v>
      </c>
      <c r="F25" s="38">
        <v>1</v>
      </c>
      <c r="G25" s="32">
        <v>4.8</v>
      </c>
      <c r="H25" s="38">
        <v>87.4</v>
      </c>
    </row>
    <row r="26" spans="1:8" ht="13.5" customHeight="1" outlineLevel="1" x14ac:dyDescent="0.45">
      <c r="A26" s="45" t="s">
        <v>119</v>
      </c>
      <c r="B26" s="6" t="s">
        <v>120</v>
      </c>
      <c r="C26" s="31">
        <v>2112742</v>
      </c>
      <c r="D26" s="38">
        <v>7.8</v>
      </c>
      <c r="E26" s="32">
        <v>6.7</v>
      </c>
      <c r="F26" s="38" t="s">
        <v>88</v>
      </c>
      <c r="G26" s="32">
        <v>8.9</v>
      </c>
      <c r="H26" s="38" t="s">
        <v>88</v>
      </c>
    </row>
    <row r="27" spans="1:8" ht="13.5" customHeight="1" outlineLevel="1" x14ac:dyDescent="0.45">
      <c r="A27" s="45" t="s">
        <v>121</v>
      </c>
      <c r="B27" s="6" t="s">
        <v>122</v>
      </c>
      <c r="C27" s="31">
        <v>210335</v>
      </c>
      <c r="D27" s="38">
        <v>22.3</v>
      </c>
      <c r="E27" s="32">
        <v>17</v>
      </c>
      <c r="F27" s="38">
        <v>6</v>
      </c>
      <c r="G27" s="32">
        <v>7.8</v>
      </c>
      <c r="H27" s="38">
        <v>46.9</v>
      </c>
    </row>
    <row r="28" spans="1:8" ht="13.5" customHeight="1" outlineLevel="1" x14ac:dyDescent="0.45">
      <c r="A28" s="45" t="s">
        <v>123</v>
      </c>
      <c r="B28" s="6" t="s">
        <v>124</v>
      </c>
      <c r="C28" s="31">
        <v>113112</v>
      </c>
      <c r="D28" s="38">
        <v>47.6</v>
      </c>
      <c r="E28" s="32">
        <v>12.7</v>
      </c>
      <c r="F28" s="38">
        <v>8.5</v>
      </c>
      <c r="G28" s="32">
        <v>12</v>
      </c>
      <c r="H28" s="38">
        <v>19.100000000000001</v>
      </c>
    </row>
    <row r="29" spans="1:8" ht="13.5" customHeight="1" outlineLevel="1" x14ac:dyDescent="0.45">
      <c r="A29" s="45" t="s">
        <v>127</v>
      </c>
      <c r="B29" s="6" t="s">
        <v>128</v>
      </c>
      <c r="C29" s="31">
        <v>7637352</v>
      </c>
      <c r="D29" s="38">
        <v>14.3</v>
      </c>
      <c r="E29" s="32">
        <v>7.4</v>
      </c>
      <c r="F29" s="38">
        <v>4.9000000000000004</v>
      </c>
      <c r="G29" s="32">
        <v>7.4</v>
      </c>
      <c r="H29" s="38">
        <v>66</v>
      </c>
    </row>
    <row r="30" spans="1:8" ht="13.5" customHeight="1" outlineLevel="1" x14ac:dyDescent="0.45">
      <c r="A30" s="45" t="s">
        <v>186</v>
      </c>
      <c r="B30" s="6" t="s">
        <v>187</v>
      </c>
      <c r="C30" s="31">
        <v>5873321</v>
      </c>
      <c r="D30" s="38">
        <v>12.8</v>
      </c>
      <c r="E30" s="32">
        <v>7.5</v>
      </c>
      <c r="F30" s="38">
        <v>3.9</v>
      </c>
      <c r="G30" s="32">
        <v>8.5</v>
      </c>
      <c r="H30" s="38">
        <v>67.400000000000006</v>
      </c>
    </row>
    <row r="31" spans="1:8" ht="13.5" customHeight="1" outlineLevel="1" x14ac:dyDescent="0.45">
      <c r="A31" s="45" t="s">
        <v>129</v>
      </c>
      <c r="B31" s="6" t="s">
        <v>130</v>
      </c>
      <c r="C31" s="31">
        <v>557689</v>
      </c>
      <c r="D31" s="38">
        <v>4.2</v>
      </c>
      <c r="E31" s="32">
        <v>4.4000000000000004</v>
      </c>
      <c r="F31" s="38" t="s">
        <v>88</v>
      </c>
      <c r="G31" s="32" t="s">
        <v>88</v>
      </c>
      <c r="H31" s="38">
        <v>89.4</v>
      </c>
    </row>
    <row r="32" spans="1:8" ht="13.5" customHeight="1" outlineLevel="1" x14ac:dyDescent="0.45">
      <c r="A32" s="45" t="s">
        <v>131</v>
      </c>
      <c r="B32" s="6" t="s">
        <v>132</v>
      </c>
      <c r="C32" s="31">
        <v>8546114</v>
      </c>
      <c r="D32" s="38">
        <v>19.2</v>
      </c>
      <c r="E32" s="32">
        <v>12.6</v>
      </c>
      <c r="F32" s="38">
        <v>8.3000000000000007</v>
      </c>
      <c r="G32" s="32">
        <v>4.2</v>
      </c>
      <c r="H32" s="38">
        <v>55.8</v>
      </c>
    </row>
    <row r="33" spans="1:21" ht="13.5" customHeight="1" outlineLevel="1" x14ac:dyDescent="0.45">
      <c r="A33" s="45" t="s">
        <v>133</v>
      </c>
      <c r="B33" s="6" t="s">
        <v>134</v>
      </c>
      <c r="C33" s="31">
        <v>2386682</v>
      </c>
      <c r="D33" s="38">
        <v>16.399999999999999</v>
      </c>
      <c r="E33" s="32">
        <v>6.7</v>
      </c>
      <c r="F33" s="38">
        <v>4.8</v>
      </c>
      <c r="G33" s="32">
        <v>7.9</v>
      </c>
      <c r="H33" s="38">
        <v>64.2</v>
      </c>
    </row>
    <row r="34" spans="1:21" ht="13.5" customHeight="1" outlineLevel="1" x14ac:dyDescent="0.45">
      <c r="A34" s="45" t="s">
        <v>135</v>
      </c>
      <c r="B34" s="6" t="s">
        <v>136</v>
      </c>
      <c r="C34" s="31">
        <v>5507120</v>
      </c>
      <c r="D34" s="38">
        <v>20.399999999999999</v>
      </c>
      <c r="E34" s="32">
        <v>12.5</v>
      </c>
      <c r="F34" s="38">
        <v>10.3</v>
      </c>
      <c r="G34" s="32">
        <v>2.6</v>
      </c>
      <c r="H34" s="38">
        <v>54.2</v>
      </c>
    </row>
    <row r="35" spans="1:21" ht="13.5" customHeight="1" outlineLevel="1" x14ac:dyDescent="0.45">
      <c r="A35" s="45" t="s">
        <v>139</v>
      </c>
      <c r="B35" s="6" t="s">
        <v>140</v>
      </c>
      <c r="C35" s="31">
        <v>1199415</v>
      </c>
      <c r="D35" s="38">
        <v>28.2</v>
      </c>
      <c r="E35" s="32">
        <v>14.4</v>
      </c>
      <c r="F35" s="38" t="s">
        <v>88</v>
      </c>
      <c r="G35" s="32" t="s">
        <v>88</v>
      </c>
      <c r="H35" s="38">
        <v>39.799999999999997</v>
      </c>
    </row>
    <row r="36" spans="1:21" ht="20.100000000000001" customHeight="1" x14ac:dyDescent="0.45">
      <c r="A36" s="54" t="s">
        <v>188</v>
      </c>
      <c r="B36" s="54" t="s">
        <v>1</v>
      </c>
      <c r="C36" s="57" t="s">
        <v>1</v>
      </c>
      <c r="D36" s="56" t="s">
        <v>1</v>
      </c>
      <c r="E36" s="57" t="s">
        <v>1</v>
      </c>
      <c r="F36" s="56" t="s">
        <v>1</v>
      </c>
      <c r="G36" s="57" t="s">
        <v>1</v>
      </c>
      <c r="H36" s="56" t="s">
        <v>1</v>
      </c>
    </row>
    <row r="37" spans="1:21" ht="13.5" customHeight="1" outlineLevel="1" x14ac:dyDescent="0.45">
      <c r="A37" s="47" t="s">
        <v>189</v>
      </c>
      <c r="B37" s="47" t="s">
        <v>1</v>
      </c>
      <c r="C37" s="31">
        <v>77208782</v>
      </c>
      <c r="D37" s="38">
        <v>5.5</v>
      </c>
      <c r="E37" s="32">
        <v>4.0999999999999996</v>
      </c>
      <c r="F37" s="38">
        <v>4.3</v>
      </c>
      <c r="G37" s="32">
        <v>5.9</v>
      </c>
      <c r="H37" s="38">
        <v>80.099999999999994</v>
      </c>
    </row>
    <row r="38" spans="1:21" ht="13.5" customHeight="1" outlineLevel="1" x14ac:dyDescent="0.45">
      <c r="A38" s="47" t="s">
        <v>190</v>
      </c>
      <c r="B38" s="47" t="s">
        <v>1</v>
      </c>
      <c r="C38" s="31">
        <v>23577065</v>
      </c>
      <c r="D38" s="38">
        <v>8.6999999999999993</v>
      </c>
      <c r="E38" s="32">
        <v>6.2</v>
      </c>
      <c r="F38" s="38">
        <v>7.1</v>
      </c>
      <c r="G38" s="32">
        <v>7.1</v>
      </c>
      <c r="H38" s="38">
        <v>70.900000000000006</v>
      </c>
    </row>
    <row r="39" spans="1:21" ht="13.5" customHeight="1" outlineLevel="1" x14ac:dyDescent="0.45">
      <c r="A39" s="47" t="s">
        <v>191</v>
      </c>
      <c r="B39" s="47" t="s">
        <v>1</v>
      </c>
      <c r="C39" s="31">
        <v>53631716</v>
      </c>
      <c r="D39" s="38">
        <v>4.0999999999999996</v>
      </c>
      <c r="E39" s="32">
        <v>3.2</v>
      </c>
      <c r="F39" s="38">
        <v>3.1</v>
      </c>
      <c r="G39" s="32">
        <v>5.4</v>
      </c>
      <c r="H39" s="38">
        <v>84.2</v>
      </c>
    </row>
    <row r="40" spans="1:21" ht="13.5" customHeight="1" outlineLevel="1" x14ac:dyDescent="0.45">
      <c r="A40" s="47" t="s">
        <v>192</v>
      </c>
      <c r="B40" s="47" t="s">
        <v>1</v>
      </c>
      <c r="C40" s="31">
        <v>13198922</v>
      </c>
      <c r="D40" s="38">
        <v>11</v>
      </c>
      <c r="E40" s="32">
        <v>10.1</v>
      </c>
      <c r="F40" s="38">
        <v>14.7</v>
      </c>
      <c r="G40" s="32">
        <v>13.1</v>
      </c>
      <c r="H40" s="38">
        <v>51</v>
      </c>
    </row>
    <row r="41" spans="1:21" ht="20.100000000000001" customHeight="1" x14ac:dyDescent="0.45">
      <c r="A41" s="58" t="s">
        <v>10</v>
      </c>
      <c r="B41" s="58" t="s">
        <v>1</v>
      </c>
      <c r="C41" s="30">
        <v>90407703</v>
      </c>
      <c r="D41" s="33">
        <v>6.3</v>
      </c>
      <c r="E41" s="33">
        <v>5</v>
      </c>
      <c r="F41" s="33">
        <v>5.9</v>
      </c>
      <c r="G41" s="33">
        <v>7</v>
      </c>
      <c r="H41" s="33">
        <v>75.900000000000006</v>
      </c>
    </row>
    <row r="42" spans="1:21" ht="4.5" customHeight="1" x14ac:dyDescent="0.45">
      <c r="A42" s="59" t="s">
        <v>1</v>
      </c>
      <c r="B42" s="59" t="s">
        <v>1</v>
      </c>
      <c r="C42" s="4" t="s">
        <v>1</v>
      </c>
      <c r="D42" s="4" t="s">
        <v>1</v>
      </c>
      <c r="E42" s="4" t="s">
        <v>1</v>
      </c>
      <c r="F42" s="4" t="s">
        <v>1</v>
      </c>
      <c r="G42" s="4" t="s">
        <v>1</v>
      </c>
      <c r="H42" s="4" t="s">
        <v>1</v>
      </c>
    </row>
    <row r="43" spans="1:21" ht="4.5" customHeight="1" x14ac:dyDescent="0.45">
      <c r="A43" s="50" t="s">
        <v>1</v>
      </c>
      <c r="B43" s="50" t="s">
        <v>1</v>
      </c>
      <c r="C43" s="50" t="s">
        <v>1</v>
      </c>
      <c r="D43" s="50" t="s">
        <v>1</v>
      </c>
      <c r="E43" s="50" t="s">
        <v>1</v>
      </c>
      <c r="F43" s="50" t="s">
        <v>1</v>
      </c>
      <c r="G43" s="50" t="s">
        <v>1</v>
      </c>
      <c r="H43" s="50" t="s">
        <v>1</v>
      </c>
      <c r="I43" s="50"/>
      <c r="J43" s="50"/>
      <c r="K43" s="50"/>
      <c r="L43" s="50"/>
      <c r="M43" s="50"/>
      <c r="N43" s="50"/>
      <c r="O43" s="50"/>
      <c r="P43" s="50"/>
      <c r="Q43" s="50"/>
      <c r="R43" s="50"/>
      <c r="S43" s="50"/>
      <c r="T43" s="50"/>
      <c r="U43" s="50"/>
    </row>
    <row r="44" spans="1:21" ht="13.5" customHeight="1" x14ac:dyDescent="0.45">
      <c r="A44" s="52" t="s">
        <v>26</v>
      </c>
      <c r="B44" s="52" t="s">
        <v>1</v>
      </c>
      <c r="C44" s="52" t="s">
        <v>1</v>
      </c>
      <c r="D44" s="52" t="s">
        <v>1</v>
      </c>
      <c r="E44" s="52" t="s">
        <v>1</v>
      </c>
      <c r="F44" s="52" t="s">
        <v>1</v>
      </c>
      <c r="G44" s="52" t="s">
        <v>1</v>
      </c>
      <c r="H44" s="52" t="s">
        <v>1</v>
      </c>
      <c r="I44" s="50"/>
      <c r="J44" s="50"/>
      <c r="K44" s="50"/>
      <c r="L44" s="50"/>
      <c r="M44" s="50"/>
      <c r="N44" s="50"/>
      <c r="O44" s="50"/>
      <c r="P44" s="50"/>
      <c r="Q44" s="50"/>
      <c r="R44" s="50"/>
      <c r="S44" s="50"/>
      <c r="T44" s="50"/>
      <c r="U44" s="50"/>
    </row>
    <row r="45" spans="1:21" ht="13.5" customHeight="1" x14ac:dyDescent="0.45">
      <c r="A45" s="52" t="s">
        <v>204</v>
      </c>
      <c r="B45" s="52" t="s">
        <v>1</v>
      </c>
      <c r="C45" s="52" t="s">
        <v>1</v>
      </c>
      <c r="D45" s="52" t="s">
        <v>1</v>
      </c>
      <c r="E45" s="52" t="s">
        <v>1</v>
      </c>
      <c r="F45" s="52" t="s">
        <v>1</v>
      </c>
      <c r="G45" s="52" t="s">
        <v>1</v>
      </c>
      <c r="H45" s="52" t="s">
        <v>1</v>
      </c>
      <c r="I45" s="50"/>
      <c r="J45" s="50"/>
      <c r="K45" s="50"/>
      <c r="L45" s="50"/>
      <c r="M45" s="50"/>
      <c r="N45" s="50"/>
      <c r="O45" s="50"/>
      <c r="P45" s="50"/>
      <c r="Q45" s="50"/>
      <c r="R45" s="50"/>
      <c r="S45" s="50"/>
      <c r="T45" s="50"/>
      <c r="U45" s="50"/>
    </row>
    <row r="46" spans="1:21" ht="13.5" customHeight="1" x14ac:dyDescent="0.45">
      <c r="A46" s="52" t="s">
        <v>205</v>
      </c>
      <c r="B46" s="52" t="s">
        <v>1</v>
      </c>
      <c r="C46" s="52" t="s">
        <v>1</v>
      </c>
      <c r="D46" s="52" t="s">
        <v>1</v>
      </c>
      <c r="E46" s="52" t="s">
        <v>1</v>
      </c>
      <c r="F46" s="52" t="s">
        <v>1</v>
      </c>
      <c r="G46" s="52" t="s">
        <v>1</v>
      </c>
      <c r="H46" s="52" t="s">
        <v>1</v>
      </c>
      <c r="I46" s="50"/>
      <c r="J46" s="50"/>
      <c r="K46" s="50"/>
      <c r="L46" s="50"/>
      <c r="M46" s="50"/>
      <c r="N46" s="50"/>
      <c r="O46" s="50"/>
      <c r="P46" s="50"/>
      <c r="Q46" s="50"/>
      <c r="R46" s="50"/>
      <c r="S46" s="50"/>
      <c r="T46" s="50"/>
      <c r="U46" s="50"/>
    </row>
    <row r="47" spans="1:21" ht="13.5" customHeight="1" x14ac:dyDescent="0.45">
      <c r="A47" s="52" t="s">
        <v>206</v>
      </c>
      <c r="B47" s="52" t="s">
        <v>1</v>
      </c>
      <c r="C47" s="52" t="s">
        <v>1</v>
      </c>
      <c r="D47" s="52" t="s">
        <v>1</v>
      </c>
      <c r="E47" s="52" t="s">
        <v>1</v>
      </c>
      <c r="F47" s="52" t="s">
        <v>1</v>
      </c>
      <c r="G47" s="52" t="s">
        <v>1</v>
      </c>
      <c r="H47" s="52" t="s">
        <v>1</v>
      </c>
      <c r="I47" s="50"/>
      <c r="J47" s="50"/>
      <c r="K47" s="50"/>
      <c r="L47" s="50"/>
      <c r="M47" s="50"/>
      <c r="N47" s="50"/>
      <c r="O47" s="50"/>
      <c r="P47" s="50"/>
      <c r="Q47" s="50"/>
      <c r="R47" s="50"/>
      <c r="S47" s="50"/>
      <c r="T47" s="50"/>
      <c r="U47" s="50"/>
    </row>
    <row r="48" spans="1:21" ht="13.5" customHeight="1" x14ac:dyDescent="0.45">
      <c r="A48" s="52" t="s">
        <v>44</v>
      </c>
      <c r="B48" s="52" t="s">
        <v>1</v>
      </c>
      <c r="C48" s="52" t="s">
        <v>1</v>
      </c>
      <c r="D48" s="52" t="s">
        <v>1</v>
      </c>
      <c r="E48" s="52" t="s">
        <v>1</v>
      </c>
      <c r="F48" s="52" t="s">
        <v>1</v>
      </c>
      <c r="G48" s="52" t="s">
        <v>1</v>
      </c>
      <c r="H48" s="52" t="s">
        <v>1</v>
      </c>
      <c r="I48" s="50"/>
      <c r="J48" s="50"/>
      <c r="K48" s="50"/>
      <c r="L48" s="50"/>
      <c r="M48" s="50"/>
      <c r="N48" s="50"/>
      <c r="O48" s="50"/>
      <c r="P48" s="50"/>
      <c r="Q48" s="50"/>
      <c r="R48" s="50"/>
      <c r="S48" s="50"/>
      <c r="T48" s="50"/>
      <c r="U48" s="50"/>
    </row>
    <row r="49" spans="1:21" ht="13.5" customHeight="1" x14ac:dyDescent="0.45">
      <c r="A49" s="52" t="s">
        <v>64</v>
      </c>
      <c r="B49" s="52" t="s">
        <v>1</v>
      </c>
      <c r="C49" s="52" t="s">
        <v>1</v>
      </c>
      <c r="D49" s="52" t="s">
        <v>1</v>
      </c>
      <c r="E49" s="52" t="s">
        <v>1</v>
      </c>
      <c r="F49" s="52" t="s">
        <v>1</v>
      </c>
      <c r="G49" s="52" t="s">
        <v>1</v>
      </c>
      <c r="H49" s="52" t="s">
        <v>1</v>
      </c>
      <c r="I49" s="50"/>
      <c r="J49" s="50"/>
      <c r="K49" s="50"/>
      <c r="L49" s="50"/>
      <c r="M49" s="50"/>
      <c r="N49" s="50"/>
      <c r="O49" s="50"/>
      <c r="P49" s="50"/>
      <c r="Q49" s="50"/>
      <c r="R49" s="50"/>
      <c r="S49" s="50"/>
      <c r="T49" s="50"/>
      <c r="U49" s="50"/>
    </row>
  </sheetData>
  <mergeCells count="20">
    <mergeCell ref="A48:U48"/>
    <mergeCell ref="A49:U49"/>
    <mergeCell ref="A43:U43"/>
    <mergeCell ref="A44:U44"/>
    <mergeCell ref="A45:U45"/>
    <mergeCell ref="A46:U46"/>
    <mergeCell ref="A47:U47"/>
    <mergeCell ref="A40:B40"/>
    <mergeCell ref="A41:B41"/>
    <mergeCell ref="A42:B42"/>
    <mergeCell ref="A1:H1"/>
    <mergeCell ref="A2:B5"/>
    <mergeCell ref="C2:H2"/>
    <mergeCell ref="C3:C4"/>
    <mergeCell ref="D3:H3"/>
    <mergeCell ref="A6:H6"/>
    <mergeCell ref="A36:H36"/>
    <mergeCell ref="A37:B37"/>
    <mergeCell ref="A38:B38"/>
    <mergeCell ref="A39:B39"/>
  </mergeCells>
  <pageMargins left="0.7" right="0.7" top="0.75" bottom="0.75" header="0.3" footer="0.3"/>
  <pageSetup paperSize="9"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X60"/>
  <sheetViews>
    <sheetView showGridLines="0" topLeftCell="B1" workbookViewId="0">
      <pane ySplit="4" topLeftCell="A29" activePane="bottomLeft" state="frozen"/>
      <selection pane="bottomLeft" activeCell="N17" sqref="N17"/>
    </sheetView>
  </sheetViews>
  <sheetFormatPr baseColWidth="10" defaultColWidth="11.3984375" defaultRowHeight="14.25" outlineLevelRow="1" outlineLevelCol="1" x14ac:dyDescent="0.45"/>
  <cols>
    <col min="1" max="1" width="10.73046875" customWidth="1"/>
    <col min="2" max="2" width="55.73046875" customWidth="1"/>
    <col min="3" max="3" width="14.73046875" customWidth="1"/>
    <col min="4" max="4" width="7.73046875" customWidth="1"/>
    <col min="5" max="5" width="14.73046875" customWidth="1"/>
    <col min="6" max="6" width="7.73046875" customWidth="1" outlineLevel="1"/>
    <col min="7" max="7" width="9.73046875" customWidth="1" outlineLevel="1"/>
    <col min="8" max="8" width="14.73046875" customWidth="1"/>
    <col min="9" max="9" width="7.73046875" customWidth="1" outlineLevel="1"/>
    <col min="10" max="11" width="9.73046875" customWidth="1" outlineLevel="1"/>
  </cols>
  <sheetData>
    <row r="1" spans="1:11" ht="20.100000000000001" customHeight="1" x14ac:dyDescent="0.45">
      <c r="A1" s="49" t="s">
        <v>235</v>
      </c>
      <c r="B1" s="49" t="s">
        <v>1</v>
      </c>
      <c r="C1" s="49" t="s">
        <v>1</v>
      </c>
      <c r="D1" s="49" t="s">
        <v>1</v>
      </c>
      <c r="E1" s="49" t="s">
        <v>1</v>
      </c>
      <c r="F1" s="49" t="s">
        <v>1</v>
      </c>
      <c r="G1" s="49" t="s">
        <v>1</v>
      </c>
      <c r="H1" s="49" t="s">
        <v>1</v>
      </c>
      <c r="I1" s="49" t="s">
        <v>1</v>
      </c>
      <c r="J1" s="49" t="s">
        <v>1</v>
      </c>
      <c r="K1" s="49" t="s">
        <v>1</v>
      </c>
    </row>
    <row r="2" spans="1:11" ht="20.100000000000001" customHeight="1" x14ac:dyDescent="0.45">
      <c r="A2" s="55" t="s">
        <v>208</v>
      </c>
      <c r="B2" s="55" t="s">
        <v>1</v>
      </c>
      <c r="C2" s="51" t="s">
        <v>236</v>
      </c>
      <c r="D2" s="51" t="s">
        <v>1</v>
      </c>
      <c r="E2" s="51" t="s">
        <v>237</v>
      </c>
      <c r="F2" s="51" t="s">
        <v>1</v>
      </c>
      <c r="G2" s="51" t="s">
        <v>1</v>
      </c>
      <c r="H2" s="51" t="s">
        <v>33</v>
      </c>
      <c r="I2" s="51" t="s">
        <v>1</v>
      </c>
      <c r="J2" s="51" t="s">
        <v>1</v>
      </c>
      <c r="K2" s="51" t="s">
        <v>1</v>
      </c>
    </row>
    <row r="3" spans="1:11" ht="30" customHeight="1" x14ac:dyDescent="0.45">
      <c r="A3" s="55" t="s">
        <v>177</v>
      </c>
      <c r="B3" s="55" t="s">
        <v>1</v>
      </c>
      <c r="C3" s="51" t="s">
        <v>1</v>
      </c>
      <c r="D3" s="51" t="s">
        <v>1</v>
      </c>
      <c r="E3" s="53" t="s">
        <v>219</v>
      </c>
      <c r="F3" s="53" t="s">
        <v>1</v>
      </c>
      <c r="G3" s="2" t="s">
        <v>238</v>
      </c>
      <c r="H3" s="53" t="s">
        <v>219</v>
      </c>
      <c r="I3" s="53" t="s">
        <v>1</v>
      </c>
      <c r="J3" s="2" t="s">
        <v>238</v>
      </c>
      <c r="K3" s="2" t="s">
        <v>239</v>
      </c>
    </row>
    <row r="4" spans="1:11" ht="20.100000000000001" customHeight="1" x14ac:dyDescent="0.45">
      <c r="A4" s="55" t="s">
        <v>209</v>
      </c>
      <c r="B4" s="55" t="s">
        <v>1</v>
      </c>
      <c r="C4" s="5" t="s">
        <v>240</v>
      </c>
      <c r="D4" s="5" t="s">
        <v>35</v>
      </c>
      <c r="E4" s="5" t="s">
        <v>241</v>
      </c>
      <c r="F4" s="5" t="s">
        <v>35</v>
      </c>
      <c r="G4" s="5" t="s">
        <v>185</v>
      </c>
      <c r="H4" s="5" t="s">
        <v>185</v>
      </c>
      <c r="I4" s="5" t="s">
        <v>35</v>
      </c>
      <c r="J4" s="5" t="s">
        <v>185</v>
      </c>
      <c r="K4" s="5" t="s">
        <v>35</v>
      </c>
    </row>
    <row r="5" spans="1:11" ht="20.100000000000001" customHeight="1" x14ac:dyDescent="0.45">
      <c r="A5" s="54" t="s">
        <v>73</v>
      </c>
      <c r="B5" s="54" t="s">
        <v>1</v>
      </c>
      <c r="C5" s="50" t="s">
        <v>1</v>
      </c>
      <c r="D5" s="50" t="s">
        <v>1</v>
      </c>
      <c r="E5" s="50" t="s">
        <v>1</v>
      </c>
      <c r="F5" s="50" t="s">
        <v>1</v>
      </c>
      <c r="G5" s="50" t="s">
        <v>1</v>
      </c>
      <c r="H5" s="50" t="s">
        <v>1</v>
      </c>
      <c r="I5" s="50" t="s">
        <v>1</v>
      </c>
      <c r="J5" s="50" t="s">
        <v>1</v>
      </c>
      <c r="K5" s="50" t="s">
        <v>1</v>
      </c>
    </row>
    <row r="6" spans="1:11" ht="13.5" customHeight="1" outlineLevel="1" x14ac:dyDescent="0.45">
      <c r="A6" s="45" t="s">
        <v>74</v>
      </c>
      <c r="B6" s="6" t="s">
        <v>75</v>
      </c>
      <c r="C6" s="31">
        <v>10</v>
      </c>
      <c r="D6" s="38">
        <v>0.2</v>
      </c>
      <c r="E6" s="31">
        <v>2957</v>
      </c>
      <c r="F6" s="38">
        <v>0.1</v>
      </c>
      <c r="G6" s="31">
        <v>309</v>
      </c>
      <c r="H6" s="29">
        <v>279170</v>
      </c>
      <c r="I6" s="32">
        <v>0.3</v>
      </c>
      <c r="J6" s="39">
        <v>29.15</v>
      </c>
      <c r="K6" s="32">
        <v>9.4</v>
      </c>
    </row>
    <row r="7" spans="1:11" ht="13.5" customHeight="1" outlineLevel="1" x14ac:dyDescent="0.45">
      <c r="A7" s="45" t="s">
        <v>76</v>
      </c>
      <c r="B7" s="6" t="s">
        <v>77</v>
      </c>
      <c r="C7" s="31">
        <v>21</v>
      </c>
      <c r="D7" s="38">
        <v>0.4</v>
      </c>
      <c r="E7" s="31">
        <v>17463</v>
      </c>
      <c r="F7" s="38">
        <v>0.6</v>
      </c>
      <c r="G7" s="31">
        <v>844</v>
      </c>
      <c r="H7" s="29">
        <v>22124</v>
      </c>
      <c r="I7" s="32">
        <v>0</v>
      </c>
      <c r="J7" s="39">
        <v>1.07</v>
      </c>
      <c r="K7" s="32">
        <v>0.1</v>
      </c>
    </row>
    <row r="8" spans="1:11" ht="13.5" customHeight="1" outlineLevel="1" x14ac:dyDescent="0.45">
      <c r="A8" s="45" t="s">
        <v>80</v>
      </c>
      <c r="B8" s="6" t="s">
        <v>81</v>
      </c>
      <c r="C8" s="31">
        <v>3656</v>
      </c>
      <c r="D8" s="38">
        <v>61.3</v>
      </c>
      <c r="E8" s="31">
        <v>1704289</v>
      </c>
      <c r="F8" s="38">
        <v>58.8</v>
      </c>
      <c r="G8" s="31">
        <v>466</v>
      </c>
      <c r="H8" s="29">
        <v>71842393</v>
      </c>
      <c r="I8" s="32">
        <v>79.5</v>
      </c>
      <c r="J8" s="39">
        <v>19.649999999999999</v>
      </c>
      <c r="K8" s="32">
        <v>4.2</v>
      </c>
    </row>
    <row r="9" spans="1:11" ht="13.5" customHeight="1" outlineLevel="1" x14ac:dyDescent="0.45">
      <c r="A9" s="45" t="s">
        <v>82</v>
      </c>
      <c r="B9" s="6" t="s">
        <v>83</v>
      </c>
      <c r="C9" s="31">
        <v>155</v>
      </c>
      <c r="D9" s="38">
        <v>2.6</v>
      </c>
      <c r="E9" s="31">
        <v>69426</v>
      </c>
      <c r="F9" s="38">
        <v>2.4</v>
      </c>
      <c r="G9" s="31">
        <v>448</v>
      </c>
      <c r="H9" s="29">
        <v>411198</v>
      </c>
      <c r="I9" s="32">
        <v>0.5</v>
      </c>
      <c r="J9" s="39">
        <v>2.65</v>
      </c>
      <c r="K9" s="32">
        <v>0.6</v>
      </c>
    </row>
    <row r="10" spans="1:11" ht="13.5" customHeight="1" outlineLevel="1" x14ac:dyDescent="0.45">
      <c r="A10" s="45" t="s">
        <v>86</v>
      </c>
      <c r="B10" s="6" t="s">
        <v>87</v>
      </c>
      <c r="C10" s="31">
        <v>41</v>
      </c>
      <c r="D10" s="38">
        <v>0.7</v>
      </c>
      <c r="E10" s="31">
        <v>12085</v>
      </c>
      <c r="F10" s="38">
        <v>0.4</v>
      </c>
      <c r="G10" s="31">
        <v>293</v>
      </c>
      <c r="H10" s="29">
        <v>172181</v>
      </c>
      <c r="I10" s="32">
        <v>0.2</v>
      </c>
      <c r="J10" s="39">
        <v>4.18</v>
      </c>
      <c r="K10" s="32">
        <v>1.4</v>
      </c>
    </row>
    <row r="11" spans="1:11" ht="13.5" customHeight="1" outlineLevel="1" x14ac:dyDescent="0.45">
      <c r="A11" s="45" t="s">
        <v>89</v>
      </c>
      <c r="B11" s="6" t="s">
        <v>90</v>
      </c>
      <c r="C11" s="31">
        <v>49</v>
      </c>
      <c r="D11" s="38">
        <v>0.8</v>
      </c>
      <c r="E11" s="31">
        <v>15306</v>
      </c>
      <c r="F11" s="38">
        <v>0.5</v>
      </c>
      <c r="G11" s="31">
        <v>310</v>
      </c>
      <c r="H11" s="29">
        <v>208670</v>
      </c>
      <c r="I11" s="32">
        <v>0.2</v>
      </c>
      <c r="J11" s="39">
        <v>4.22</v>
      </c>
      <c r="K11" s="32">
        <v>1.4</v>
      </c>
    </row>
    <row r="12" spans="1:11" ht="13.5" customHeight="1" outlineLevel="1" x14ac:dyDescent="0.45">
      <c r="A12" s="45" t="s">
        <v>93</v>
      </c>
      <c r="B12" s="6" t="s">
        <v>94</v>
      </c>
      <c r="C12" s="31">
        <v>6</v>
      </c>
      <c r="D12" s="38">
        <v>0.1</v>
      </c>
      <c r="E12" s="31">
        <v>88312</v>
      </c>
      <c r="F12" s="38">
        <v>3</v>
      </c>
      <c r="G12" s="31">
        <v>13936</v>
      </c>
      <c r="H12" s="29">
        <v>47952</v>
      </c>
      <c r="I12" s="32">
        <v>0.1</v>
      </c>
      <c r="J12" s="39">
        <v>7.57</v>
      </c>
      <c r="K12" s="32">
        <v>0.1</v>
      </c>
    </row>
    <row r="13" spans="1:11" ht="13.5" customHeight="1" outlineLevel="1" x14ac:dyDescent="0.45">
      <c r="A13" s="45" t="s">
        <v>95</v>
      </c>
      <c r="B13" s="6" t="s">
        <v>96</v>
      </c>
      <c r="C13" s="31">
        <v>256</v>
      </c>
      <c r="D13" s="38">
        <v>4.3</v>
      </c>
      <c r="E13" s="31">
        <v>112593</v>
      </c>
      <c r="F13" s="38">
        <v>3.9</v>
      </c>
      <c r="G13" s="31">
        <v>440</v>
      </c>
      <c r="H13" s="29">
        <v>4886167</v>
      </c>
      <c r="I13" s="32">
        <v>5.4</v>
      </c>
      <c r="J13" s="39">
        <v>19.07</v>
      </c>
      <c r="K13" s="32">
        <v>4.3</v>
      </c>
    </row>
    <row r="14" spans="1:11" ht="13.5" customHeight="1" outlineLevel="1" x14ac:dyDescent="0.45">
      <c r="A14" s="45" t="s">
        <v>97</v>
      </c>
      <c r="B14" s="6" t="s">
        <v>98</v>
      </c>
      <c r="C14" s="31">
        <v>138</v>
      </c>
      <c r="D14" s="38">
        <v>2.2999999999999998</v>
      </c>
      <c r="E14" s="31">
        <v>79112</v>
      </c>
      <c r="F14" s="38">
        <v>2.7</v>
      </c>
      <c r="G14" s="31">
        <v>573</v>
      </c>
      <c r="H14" s="29">
        <v>6493436</v>
      </c>
      <c r="I14" s="32">
        <v>7.2</v>
      </c>
      <c r="J14" s="39">
        <v>47.01</v>
      </c>
      <c r="K14" s="32">
        <v>8.1999999999999993</v>
      </c>
    </row>
    <row r="15" spans="1:11" ht="13.5" customHeight="1" outlineLevel="1" x14ac:dyDescent="0.45">
      <c r="A15" s="45" t="s">
        <v>99</v>
      </c>
      <c r="B15" s="6" t="s">
        <v>100</v>
      </c>
      <c r="C15" s="31">
        <v>150</v>
      </c>
      <c r="D15" s="38">
        <v>2.5</v>
      </c>
      <c r="E15" s="31">
        <v>39569</v>
      </c>
      <c r="F15" s="38">
        <v>1.4</v>
      </c>
      <c r="G15" s="31">
        <v>264</v>
      </c>
      <c r="H15" s="29">
        <v>1238060</v>
      </c>
      <c r="I15" s="32">
        <v>1.4</v>
      </c>
      <c r="J15" s="39">
        <v>8.25</v>
      </c>
      <c r="K15" s="32">
        <v>3.1</v>
      </c>
    </row>
    <row r="16" spans="1:11" ht="13.5" customHeight="1" outlineLevel="1" x14ac:dyDescent="0.45">
      <c r="A16" s="45" t="s">
        <v>101</v>
      </c>
      <c r="B16" s="6" t="s">
        <v>102</v>
      </c>
      <c r="C16" s="31">
        <v>77</v>
      </c>
      <c r="D16" s="38">
        <v>1.3</v>
      </c>
      <c r="E16" s="31">
        <v>28603</v>
      </c>
      <c r="F16" s="38">
        <v>1</v>
      </c>
      <c r="G16" s="31">
        <v>373</v>
      </c>
      <c r="H16" s="29">
        <v>389577</v>
      </c>
      <c r="I16" s="32">
        <v>0.4</v>
      </c>
      <c r="J16" s="39">
        <v>5.09</v>
      </c>
      <c r="K16" s="32">
        <v>1.4</v>
      </c>
    </row>
    <row r="17" spans="1:11" ht="13.5" customHeight="1" outlineLevel="1" x14ac:dyDescent="0.45">
      <c r="A17" s="45" t="s">
        <v>103</v>
      </c>
      <c r="B17" s="6" t="s">
        <v>104</v>
      </c>
      <c r="C17" s="31">
        <v>136</v>
      </c>
      <c r="D17" s="38">
        <v>2.2999999999999998</v>
      </c>
      <c r="E17" s="31">
        <v>92844</v>
      </c>
      <c r="F17" s="38">
        <v>3.2</v>
      </c>
      <c r="G17" s="31">
        <v>684</v>
      </c>
      <c r="H17" s="29">
        <v>381621</v>
      </c>
      <c r="I17" s="32">
        <v>0.4</v>
      </c>
      <c r="J17" s="39">
        <v>2.81</v>
      </c>
      <c r="K17" s="32">
        <v>0.4</v>
      </c>
    </row>
    <row r="18" spans="1:11" ht="13.5" customHeight="1" outlineLevel="1" x14ac:dyDescent="0.45">
      <c r="A18" s="45" t="s">
        <v>105</v>
      </c>
      <c r="B18" s="6" t="s">
        <v>106</v>
      </c>
      <c r="C18" s="31">
        <v>221</v>
      </c>
      <c r="D18" s="38">
        <v>3.7</v>
      </c>
      <c r="E18" s="31">
        <v>66321</v>
      </c>
      <c r="F18" s="38">
        <v>2.2999999999999998</v>
      </c>
      <c r="G18" s="31">
        <v>300</v>
      </c>
      <c r="H18" s="29">
        <v>1119798</v>
      </c>
      <c r="I18" s="32">
        <v>1.2</v>
      </c>
      <c r="J18" s="39">
        <v>5.07</v>
      </c>
      <c r="K18" s="32">
        <v>1.7</v>
      </c>
    </row>
    <row r="19" spans="1:11" ht="13.5" customHeight="1" outlineLevel="1" x14ac:dyDescent="0.45">
      <c r="A19" s="45" t="s">
        <v>107</v>
      </c>
      <c r="B19" s="6" t="s">
        <v>108</v>
      </c>
      <c r="C19" s="31">
        <v>379</v>
      </c>
      <c r="D19" s="38">
        <v>6.4</v>
      </c>
      <c r="E19" s="31">
        <v>134318</v>
      </c>
      <c r="F19" s="38">
        <v>4.5999999999999996</v>
      </c>
      <c r="G19" s="31">
        <v>355</v>
      </c>
      <c r="H19" s="29">
        <v>9914310</v>
      </c>
      <c r="I19" s="32">
        <v>11</v>
      </c>
      <c r="J19" s="39">
        <v>26.18</v>
      </c>
      <c r="K19" s="32">
        <v>7.4</v>
      </c>
    </row>
    <row r="20" spans="1:11" ht="13.5" customHeight="1" outlineLevel="1" x14ac:dyDescent="0.45">
      <c r="A20" s="45" t="s">
        <v>109</v>
      </c>
      <c r="B20" s="6" t="s">
        <v>110</v>
      </c>
      <c r="C20" s="31">
        <v>227</v>
      </c>
      <c r="D20" s="38">
        <v>3.8</v>
      </c>
      <c r="E20" s="31">
        <v>96156</v>
      </c>
      <c r="F20" s="38">
        <v>3.3</v>
      </c>
      <c r="G20" s="31">
        <v>424</v>
      </c>
      <c r="H20" s="29">
        <v>4324438</v>
      </c>
      <c r="I20" s="32">
        <v>4.8</v>
      </c>
      <c r="J20" s="39">
        <v>19.09</v>
      </c>
      <c r="K20" s="32">
        <v>4.5</v>
      </c>
    </row>
    <row r="21" spans="1:11" ht="13.5" customHeight="1" outlineLevel="1" x14ac:dyDescent="0.45">
      <c r="A21" s="45" t="s">
        <v>111</v>
      </c>
      <c r="B21" s="6" t="s">
        <v>112</v>
      </c>
      <c r="C21" s="31">
        <v>628</v>
      </c>
      <c r="D21" s="38">
        <v>10.5</v>
      </c>
      <c r="E21" s="31">
        <v>176124</v>
      </c>
      <c r="F21" s="38">
        <v>6.1</v>
      </c>
      <c r="G21" s="31">
        <v>281</v>
      </c>
      <c r="H21" s="29">
        <v>7611141</v>
      </c>
      <c r="I21" s="32">
        <v>8.4</v>
      </c>
      <c r="J21" s="39">
        <v>12.12</v>
      </c>
      <c r="K21" s="32">
        <v>4.3</v>
      </c>
    </row>
    <row r="22" spans="1:11" ht="13.5" customHeight="1" outlineLevel="1" x14ac:dyDescent="0.45">
      <c r="A22" s="45" t="s">
        <v>113</v>
      </c>
      <c r="B22" s="6" t="s">
        <v>114</v>
      </c>
      <c r="C22" s="31">
        <v>891</v>
      </c>
      <c r="D22" s="38">
        <v>14.9</v>
      </c>
      <c r="E22" s="31">
        <v>595573</v>
      </c>
      <c r="F22" s="38">
        <v>20.5</v>
      </c>
      <c r="G22" s="31">
        <v>668</v>
      </c>
      <c r="H22" s="29">
        <v>30345504</v>
      </c>
      <c r="I22" s="32">
        <v>33.6</v>
      </c>
      <c r="J22" s="39">
        <v>34.04</v>
      </c>
      <c r="K22" s="32">
        <v>5.0999999999999996</v>
      </c>
    </row>
    <row r="23" spans="1:11" ht="13.5" customHeight="1" outlineLevel="1" x14ac:dyDescent="0.45">
      <c r="A23" s="45" t="s">
        <v>115</v>
      </c>
      <c r="B23" s="6" t="s">
        <v>116</v>
      </c>
      <c r="C23" s="31">
        <v>160</v>
      </c>
      <c r="D23" s="38">
        <v>2.7</v>
      </c>
      <c r="E23" s="31">
        <v>53382</v>
      </c>
      <c r="F23" s="38">
        <v>1.8</v>
      </c>
      <c r="G23" s="31">
        <v>335</v>
      </c>
      <c r="H23" s="29">
        <v>2185598</v>
      </c>
      <c r="I23" s="32">
        <v>2.4</v>
      </c>
      <c r="J23" s="39">
        <v>13.7</v>
      </c>
      <c r="K23" s="32">
        <v>4.0999999999999996</v>
      </c>
    </row>
    <row r="24" spans="1:11" ht="13.5" customHeight="1" outlineLevel="1" x14ac:dyDescent="0.45">
      <c r="A24" s="45" t="s">
        <v>117</v>
      </c>
      <c r="B24" s="6" t="s">
        <v>118</v>
      </c>
      <c r="C24" s="31">
        <v>72</v>
      </c>
      <c r="D24" s="38">
        <v>1.2</v>
      </c>
      <c r="E24" s="31">
        <v>33021</v>
      </c>
      <c r="F24" s="38">
        <v>1.1000000000000001</v>
      </c>
      <c r="G24" s="31">
        <v>455</v>
      </c>
      <c r="H24" s="29">
        <v>1519530</v>
      </c>
      <c r="I24" s="32">
        <v>1.7</v>
      </c>
      <c r="J24" s="39">
        <v>20.96</v>
      </c>
      <c r="K24" s="32">
        <v>4.5999999999999996</v>
      </c>
    </row>
    <row r="25" spans="1:11" ht="13.5" customHeight="1" outlineLevel="1" x14ac:dyDescent="0.45">
      <c r="A25" s="45" t="s">
        <v>119</v>
      </c>
      <c r="B25" s="6" t="s">
        <v>120</v>
      </c>
      <c r="C25" s="31">
        <v>143</v>
      </c>
      <c r="D25" s="38">
        <v>2.4</v>
      </c>
      <c r="E25" s="31">
        <v>44565</v>
      </c>
      <c r="F25" s="38">
        <v>1.5</v>
      </c>
      <c r="G25" s="31">
        <v>312</v>
      </c>
      <c r="H25" s="29">
        <v>2112742</v>
      </c>
      <c r="I25" s="32">
        <v>2.2999999999999998</v>
      </c>
      <c r="J25" s="39">
        <v>14.77</v>
      </c>
      <c r="K25" s="32">
        <v>4.7</v>
      </c>
    </row>
    <row r="26" spans="1:11" ht="13.5" customHeight="1" outlineLevel="1" x14ac:dyDescent="0.45">
      <c r="A26" s="45" t="s">
        <v>121</v>
      </c>
      <c r="B26" s="6" t="s">
        <v>122</v>
      </c>
      <c r="C26" s="31">
        <v>174</v>
      </c>
      <c r="D26" s="38">
        <v>2.9</v>
      </c>
      <c r="E26" s="31">
        <v>367478</v>
      </c>
      <c r="F26" s="38">
        <v>12.7</v>
      </c>
      <c r="G26" s="31">
        <v>2117</v>
      </c>
      <c r="H26" s="29">
        <v>210335</v>
      </c>
      <c r="I26" s="32">
        <v>0.2</v>
      </c>
      <c r="J26" s="39">
        <v>1.21</v>
      </c>
      <c r="K26" s="32">
        <v>0.1</v>
      </c>
    </row>
    <row r="27" spans="1:11" ht="13.5" customHeight="1" outlineLevel="1" x14ac:dyDescent="0.45">
      <c r="A27" s="45" t="s">
        <v>123</v>
      </c>
      <c r="B27" s="6" t="s">
        <v>124</v>
      </c>
      <c r="C27" s="31">
        <v>109</v>
      </c>
      <c r="D27" s="38">
        <v>1.8</v>
      </c>
      <c r="E27" s="31">
        <v>29627</v>
      </c>
      <c r="F27" s="38">
        <v>1</v>
      </c>
      <c r="G27" s="31">
        <v>272</v>
      </c>
      <c r="H27" s="29">
        <v>113112</v>
      </c>
      <c r="I27" s="32">
        <v>0.1</v>
      </c>
      <c r="J27" s="39">
        <v>1.04</v>
      </c>
      <c r="K27" s="32">
        <v>0.4</v>
      </c>
    </row>
    <row r="28" spans="1:11" ht="13.5" customHeight="1" outlineLevel="1" x14ac:dyDescent="0.45">
      <c r="A28" s="45" t="s">
        <v>127</v>
      </c>
      <c r="B28" s="6" t="s">
        <v>128</v>
      </c>
      <c r="C28" s="31">
        <v>327</v>
      </c>
      <c r="D28" s="38">
        <v>5.5</v>
      </c>
      <c r="E28" s="31">
        <v>194635</v>
      </c>
      <c r="F28" s="38">
        <v>6.7</v>
      </c>
      <c r="G28" s="31">
        <v>595</v>
      </c>
      <c r="H28" s="29">
        <v>7637352</v>
      </c>
      <c r="I28" s="32">
        <v>8.4</v>
      </c>
      <c r="J28" s="39">
        <v>23.37</v>
      </c>
      <c r="K28" s="32">
        <v>3.9</v>
      </c>
    </row>
    <row r="29" spans="1:11" ht="13.5" customHeight="1" outlineLevel="1" x14ac:dyDescent="0.45">
      <c r="A29" s="45" t="s">
        <v>186</v>
      </c>
      <c r="B29" s="6" t="s">
        <v>187</v>
      </c>
      <c r="C29" s="31">
        <v>157</v>
      </c>
      <c r="D29" s="38">
        <v>2.6</v>
      </c>
      <c r="E29" s="31">
        <v>105628</v>
      </c>
      <c r="F29" s="38">
        <v>3.6</v>
      </c>
      <c r="G29" s="31">
        <v>673</v>
      </c>
      <c r="H29" s="29">
        <v>5873321</v>
      </c>
      <c r="I29" s="32">
        <v>6.5</v>
      </c>
      <c r="J29" s="39">
        <v>37.4</v>
      </c>
      <c r="K29" s="32">
        <v>5.6</v>
      </c>
    </row>
    <row r="30" spans="1:11" ht="13.5" customHeight="1" outlineLevel="1" x14ac:dyDescent="0.45">
      <c r="A30" s="45" t="s">
        <v>129</v>
      </c>
      <c r="B30" s="6" t="s">
        <v>130</v>
      </c>
      <c r="C30" s="31">
        <v>114</v>
      </c>
      <c r="D30" s="38">
        <v>1.9</v>
      </c>
      <c r="E30" s="31">
        <v>107451</v>
      </c>
      <c r="F30" s="38">
        <v>3.7</v>
      </c>
      <c r="G30" s="31">
        <v>943</v>
      </c>
      <c r="H30" s="29">
        <v>557689</v>
      </c>
      <c r="I30" s="32">
        <v>0.6</v>
      </c>
      <c r="J30" s="39">
        <v>4.8899999999999997</v>
      </c>
      <c r="K30" s="32">
        <v>0.5</v>
      </c>
    </row>
    <row r="31" spans="1:11" ht="13.5" customHeight="1" outlineLevel="1" x14ac:dyDescent="0.45">
      <c r="A31" s="45" t="s">
        <v>131</v>
      </c>
      <c r="B31" s="6" t="s">
        <v>132</v>
      </c>
      <c r="C31" s="31">
        <v>440</v>
      </c>
      <c r="D31" s="38">
        <v>7.4</v>
      </c>
      <c r="E31" s="31">
        <v>128602</v>
      </c>
      <c r="F31" s="38">
        <v>4.4000000000000004</v>
      </c>
      <c r="G31" s="31">
        <v>292</v>
      </c>
      <c r="H31" s="29">
        <v>8546114</v>
      </c>
      <c r="I31" s="32">
        <v>9.5</v>
      </c>
      <c r="J31" s="39">
        <v>19.41</v>
      </c>
      <c r="K31" s="32">
        <v>6.6</v>
      </c>
    </row>
    <row r="32" spans="1:11" ht="13.5" customHeight="1" outlineLevel="1" x14ac:dyDescent="0.45">
      <c r="A32" s="45" t="s">
        <v>133</v>
      </c>
      <c r="B32" s="6" t="s">
        <v>134</v>
      </c>
      <c r="C32" s="31">
        <v>207</v>
      </c>
      <c r="D32" s="38">
        <v>3.5</v>
      </c>
      <c r="E32" s="31">
        <v>38589</v>
      </c>
      <c r="F32" s="38">
        <v>1.3</v>
      </c>
      <c r="G32" s="31">
        <v>186</v>
      </c>
      <c r="H32" s="29">
        <v>2386682</v>
      </c>
      <c r="I32" s="32">
        <v>2.6</v>
      </c>
      <c r="J32" s="39">
        <v>11.52</v>
      </c>
      <c r="K32" s="32">
        <v>6.2</v>
      </c>
    </row>
    <row r="33" spans="1:13" ht="13.5" customHeight="1" outlineLevel="1" x14ac:dyDescent="0.45">
      <c r="A33" s="45" t="s">
        <v>135</v>
      </c>
      <c r="B33" s="6" t="s">
        <v>136</v>
      </c>
      <c r="C33" s="31">
        <v>129</v>
      </c>
      <c r="D33" s="38">
        <v>2.2000000000000002</v>
      </c>
      <c r="E33" s="31">
        <v>30982</v>
      </c>
      <c r="F33" s="38">
        <v>1.1000000000000001</v>
      </c>
      <c r="G33" s="31">
        <v>240</v>
      </c>
      <c r="H33" s="29">
        <v>5507120</v>
      </c>
      <c r="I33" s="32">
        <v>6.1</v>
      </c>
      <c r="J33" s="39">
        <v>42.6</v>
      </c>
      <c r="K33" s="32">
        <v>17.8</v>
      </c>
    </row>
    <row r="34" spans="1:13" ht="13.5" customHeight="1" outlineLevel="1" x14ac:dyDescent="0.45">
      <c r="A34" s="45" t="s">
        <v>139</v>
      </c>
      <c r="B34" s="6" t="s">
        <v>140</v>
      </c>
      <c r="C34" s="31">
        <v>1115</v>
      </c>
      <c r="D34" s="38">
        <v>18.7</v>
      </c>
      <c r="E34" s="31">
        <v>345877</v>
      </c>
      <c r="F34" s="38">
        <v>11.9</v>
      </c>
      <c r="G34" s="31">
        <v>310</v>
      </c>
      <c r="H34" s="29">
        <v>1199415</v>
      </c>
      <c r="I34" s="32">
        <v>1.3</v>
      </c>
      <c r="J34" s="39">
        <v>1.08</v>
      </c>
      <c r="K34" s="32">
        <v>0.3</v>
      </c>
    </row>
    <row r="35" spans="1:13" ht="20.100000000000001" customHeight="1" x14ac:dyDescent="0.45">
      <c r="A35" s="54" t="s">
        <v>188</v>
      </c>
      <c r="B35" s="54" t="s">
        <v>1</v>
      </c>
      <c r="C35" s="57" t="s">
        <v>1</v>
      </c>
      <c r="D35" s="56" t="s">
        <v>1</v>
      </c>
      <c r="E35" s="57" t="s">
        <v>1</v>
      </c>
      <c r="F35" s="56" t="s">
        <v>1</v>
      </c>
      <c r="G35" s="57" t="s">
        <v>1</v>
      </c>
      <c r="H35" s="56" t="s">
        <v>1</v>
      </c>
      <c r="I35" s="57" t="s">
        <v>1</v>
      </c>
      <c r="J35" s="56" t="s">
        <v>1</v>
      </c>
      <c r="K35" s="57" t="s">
        <v>1</v>
      </c>
    </row>
    <row r="36" spans="1:13" ht="13.5" customHeight="1" outlineLevel="1" x14ac:dyDescent="0.45">
      <c r="A36" s="47" t="s">
        <v>189</v>
      </c>
      <c r="B36" s="47" t="s">
        <v>1</v>
      </c>
      <c r="C36" s="31">
        <v>2921</v>
      </c>
      <c r="D36" s="38">
        <v>49</v>
      </c>
      <c r="E36" s="31">
        <v>1354546</v>
      </c>
      <c r="F36" s="38">
        <v>46.7</v>
      </c>
      <c r="G36" s="31">
        <v>464</v>
      </c>
      <c r="H36" s="29">
        <v>77208782</v>
      </c>
      <c r="I36" s="32">
        <v>85.4</v>
      </c>
      <c r="J36" s="39">
        <v>26.43</v>
      </c>
      <c r="K36" s="32">
        <v>5.7</v>
      </c>
    </row>
    <row r="37" spans="1:13" ht="13.5" customHeight="1" outlineLevel="1" x14ac:dyDescent="0.45">
      <c r="A37" s="47" t="s">
        <v>190</v>
      </c>
      <c r="B37" s="47" t="s">
        <v>1</v>
      </c>
      <c r="C37" s="31">
        <v>718</v>
      </c>
      <c r="D37" s="38">
        <v>12</v>
      </c>
      <c r="E37" s="31">
        <v>276138</v>
      </c>
      <c r="F37" s="38">
        <v>9.5</v>
      </c>
      <c r="G37" s="31">
        <v>384</v>
      </c>
      <c r="H37" s="29">
        <v>23577065</v>
      </c>
      <c r="I37" s="32">
        <v>26.1</v>
      </c>
      <c r="J37" s="39">
        <v>32.82</v>
      </c>
      <c r="K37" s="32">
        <v>8.5</v>
      </c>
    </row>
    <row r="38" spans="1:13" ht="13.5" customHeight="1" outlineLevel="1" x14ac:dyDescent="0.45">
      <c r="A38" s="47" t="s">
        <v>191</v>
      </c>
      <c r="B38" s="47" t="s">
        <v>1</v>
      </c>
      <c r="C38" s="31">
        <v>2203</v>
      </c>
      <c r="D38" s="38">
        <v>36.9</v>
      </c>
      <c r="E38" s="31">
        <v>1078408</v>
      </c>
      <c r="F38" s="38">
        <v>37.200000000000003</v>
      </c>
      <c r="G38" s="31">
        <v>490</v>
      </c>
      <c r="H38" s="29">
        <v>53631716</v>
      </c>
      <c r="I38" s="32">
        <v>59.3</v>
      </c>
      <c r="J38" s="39">
        <v>24.35</v>
      </c>
      <c r="K38" s="32">
        <v>5</v>
      </c>
    </row>
    <row r="39" spans="1:13" ht="13.5" customHeight="1" outlineLevel="1" x14ac:dyDescent="0.45">
      <c r="A39" s="47" t="s">
        <v>192</v>
      </c>
      <c r="B39" s="47" t="s">
        <v>1</v>
      </c>
      <c r="C39" s="31">
        <v>3044</v>
      </c>
      <c r="D39" s="38">
        <v>51</v>
      </c>
      <c r="E39" s="31">
        <v>1543833</v>
      </c>
      <c r="F39" s="38">
        <v>53.3</v>
      </c>
      <c r="G39" s="31">
        <v>507</v>
      </c>
      <c r="H39" s="29">
        <v>13198922</v>
      </c>
      <c r="I39" s="32">
        <v>14.6</v>
      </c>
      <c r="J39" s="39">
        <v>4.34</v>
      </c>
      <c r="K39" s="32">
        <v>0.9</v>
      </c>
      <c r="M39" s="41"/>
    </row>
    <row r="40" spans="1:13" ht="20.100000000000001" customHeight="1" x14ac:dyDescent="0.45">
      <c r="A40" s="54" t="s">
        <v>193</v>
      </c>
      <c r="B40" s="54" t="s">
        <v>1</v>
      </c>
      <c r="C40" s="57" t="s">
        <v>1</v>
      </c>
      <c r="D40" s="56" t="s">
        <v>1</v>
      </c>
      <c r="E40" s="57" t="s">
        <v>1</v>
      </c>
      <c r="F40" s="56" t="s">
        <v>1</v>
      </c>
      <c r="G40" s="57" t="s">
        <v>1</v>
      </c>
      <c r="H40" s="56" t="s">
        <v>1</v>
      </c>
      <c r="I40" s="57" t="s">
        <v>1</v>
      </c>
      <c r="J40" s="56" t="s">
        <v>1</v>
      </c>
      <c r="K40" s="57" t="s">
        <v>1</v>
      </c>
    </row>
    <row r="41" spans="1:13" ht="13.5" customHeight="1" outlineLevel="1" x14ac:dyDescent="0.45">
      <c r="A41" s="47" t="s">
        <v>194</v>
      </c>
      <c r="B41" s="47" t="s">
        <v>1</v>
      </c>
      <c r="C41" s="31">
        <v>73</v>
      </c>
      <c r="D41" s="38">
        <v>1.2</v>
      </c>
      <c r="E41" s="31">
        <v>40748</v>
      </c>
      <c r="F41" s="38">
        <v>1.4</v>
      </c>
      <c r="G41" s="31">
        <v>558</v>
      </c>
      <c r="H41" s="29">
        <v>1598860</v>
      </c>
      <c r="I41" s="32">
        <v>1.8</v>
      </c>
      <c r="J41" s="39">
        <v>21.91</v>
      </c>
      <c r="K41" s="32">
        <v>3.9</v>
      </c>
    </row>
    <row r="42" spans="1:13" ht="13.5" customHeight="1" outlineLevel="1" x14ac:dyDescent="0.45">
      <c r="A42" s="47" t="s">
        <v>195</v>
      </c>
      <c r="B42" s="47" t="s">
        <v>1</v>
      </c>
      <c r="C42" s="31">
        <v>157</v>
      </c>
      <c r="D42" s="38">
        <v>2.6</v>
      </c>
      <c r="E42" s="31">
        <v>56542</v>
      </c>
      <c r="F42" s="38">
        <v>2</v>
      </c>
      <c r="G42" s="31">
        <v>360</v>
      </c>
      <c r="H42" s="29">
        <v>1934009</v>
      </c>
      <c r="I42" s="32">
        <v>2.1</v>
      </c>
      <c r="J42" s="39">
        <v>12.33</v>
      </c>
      <c r="K42" s="32">
        <v>3.4</v>
      </c>
    </row>
    <row r="43" spans="1:13" ht="13.5" customHeight="1" outlineLevel="1" x14ac:dyDescent="0.45">
      <c r="A43" s="47" t="s">
        <v>196</v>
      </c>
      <c r="B43" s="47" t="s">
        <v>1</v>
      </c>
      <c r="C43" s="31">
        <v>199</v>
      </c>
      <c r="D43" s="38">
        <v>3.3</v>
      </c>
      <c r="E43" s="31">
        <v>68544</v>
      </c>
      <c r="F43" s="38">
        <v>2.4</v>
      </c>
      <c r="G43" s="31">
        <v>345</v>
      </c>
      <c r="H43" s="29">
        <v>2171990</v>
      </c>
      <c r="I43" s="32">
        <v>2.4</v>
      </c>
      <c r="J43" s="39">
        <v>10.93</v>
      </c>
      <c r="K43" s="32">
        <v>3.2</v>
      </c>
    </row>
    <row r="44" spans="1:13" ht="13.5" customHeight="1" outlineLevel="1" x14ac:dyDescent="0.45">
      <c r="A44" s="47" t="s">
        <v>197</v>
      </c>
      <c r="B44" s="47" t="s">
        <v>1</v>
      </c>
      <c r="C44" s="31">
        <v>459</v>
      </c>
      <c r="D44" s="38">
        <v>7.7</v>
      </c>
      <c r="E44" s="31">
        <v>147841</v>
      </c>
      <c r="F44" s="38">
        <v>5.0999999999999996</v>
      </c>
      <c r="G44" s="31">
        <v>322</v>
      </c>
      <c r="H44" s="29">
        <v>4529553</v>
      </c>
      <c r="I44" s="32">
        <v>5</v>
      </c>
      <c r="J44" s="39">
        <v>9.8800000000000008</v>
      </c>
      <c r="K44" s="32">
        <v>3.1</v>
      </c>
    </row>
    <row r="45" spans="1:13" ht="13.5" customHeight="1" outlineLevel="1" x14ac:dyDescent="0.45">
      <c r="A45" s="47" t="s">
        <v>198</v>
      </c>
      <c r="B45" s="47" t="s">
        <v>1</v>
      </c>
      <c r="C45" s="31">
        <v>484</v>
      </c>
      <c r="D45" s="38">
        <v>8.1</v>
      </c>
      <c r="E45" s="31">
        <v>256156</v>
      </c>
      <c r="F45" s="38">
        <v>8.8000000000000007</v>
      </c>
      <c r="G45" s="31">
        <v>529</v>
      </c>
      <c r="H45" s="29">
        <v>5301999</v>
      </c>
      <c r="I45" s="32">
        <v>5.9</v>
      </c>
      <c r="J45" s="39">
        <v>10.96</v>
      </c>
      <c r="K45" s="32">
        <v>2.1</v>
      </c>
    </row>
    <row r="46" spans="1:13" ht="13.5" customHeight="1" outlineLevel="1" x14ac:dyDescent="0.45">
      <c r="A46" s="47" t="s">
        <v>199</v>
      </c>
      <c r="B46" s="47" t="s">
        <v>1</v>
      </c>
      <c r="C46" s="31">
        <v>580</v>
      </c>
      <c r="D46" s="38">
        <v>9.6999999999999993</v>
      </c>
      <c r="E46" s="31">
        <v>268748</v>
      </c>
      <c r="F46" s="38">
        <v>9.3000000000000007</v>
      </c>
      <c r="G46" s="31">
        <v>464</v>
      </c>
      <c r="H46" s="29">
        <v>6287567</v>
      </c>
      <c r="I46" s="32">
        <v>7</v>
      </c>
      <c r="J46" s="39">
        <v>10.85</v>
      </c>
      <c r="K46" s="32">
        <v>2.2999999999999998</v>
      </c>
    </row>
    <row r="47" spans="1:13" ht="13.5" customHeight="1" outlineLevel="1" x14ac:dyDescent="0.45">
      <c r="A47" s="47" t="s">
        <v>200</v>
      </c>
      <c r="B47" s="47" t="s">
        <v>1</v>
      </c>
      <c r="C47" s="31">
        <v>646</v>
      </c>
      <c r="D47" s="38">
        <v>10.8</v>
      </c>
      <c r="E47" s="31">
        <v>417092</v>
      </c>
      <c r="F47" s="38">
        <v>14.4</v>
      </c>
      <c r="G47" s="31">
        <v>646</v>
      </c>
      <c r="H47" s="29">
        <v>8526581</v>
      </c>
      <c r="I47" s="32">
        <v>9.4</v>
      </c>
      <c r="J47" s="39">
        <v>13.2</v>
      </c>
      <c r="K47" s="32">
        <v>2</v>
      </c>
    </row>
    <row r="48" spans="1:13" ht="13.5" customHeight="1" outlineLevel="1" x14ac:dyDescent="0.45">
      <c r="A48" s="47" t="s">
        <v>201</v>
      </c>
      <c r="B48" s="47" t="s">
        <v>1</v>
      </c>
      <c r="C48" s="31">
        <v>838</v>
      </c>
      <c r="D48" s="38">
        <v>14</v>
      </c>
      <c r="E48" s="31">
        <v>565472</v>
      </c>
      <c r="F48" s="38">
        <v>19.5</v>
      </c>
      <c r="G48" s="31">
        <v>675</v>
      </c>
      <c r="H48" s="29">
        <v>13716639</v>
      </c>
      <c r="I48" s="32">
        <v>15.2</v>
      </c>
      <c r="J48" s="39">
        <v>16.36</v>
      </c>
      <c r="K48" s="32">
        <v>2.4</v>
      </c>
    </row>
    <row r="49" spans="1:24" ht="13.5" customHeight="1" outlineLevel="1" x14ac:dyDescent="0.45">
      <c r="A49" s="47" t="s">
        <v>202</v>
      </c>
      <c r="B49" s="47" t="s">
        <v>1</v>
      </c>
      <c r="C49" s="31">
        <v>580</v>
      </c>
      <c r="D49" s="38">
        <v>9.6999999999999993</v>
      </c>
      <c r="E49" s="31">
        <v>212819</v>
      </c>
      <c r="F49" s="38">
        <v>7.3</v>
      </c>
      <c r="G49" s="31">
        <v>367</v>
      </c>
      <c r="H49" s="29">
        <v>6852008</v>
      </c>
      <c r="I49" s="32">
        <v>7.6</v>
      </c>
      <c r="J49" s="39">
        <v>11.82</v>
      </c>
      <c r="K49" s="32">
        <v>3.2</v>
      </c>
    </row>
    <row r="50" spans="1:24" ht="13.5" customHeight="1" outlineLevel="1" x14ac:dyDescent="0.45">
      <c r="A50" s="47" t="s">
        <v>203</v>
      </c>
      <c r="B50" s="47" t="s">
        <v>1</v>
      </c>
      <c r="C50" s="31">
        <v>1951</v>
      </c>
      <c r="D50" s="38">
        <v>32.700000000000003</v>
      </c>
      <c r="E50" s="31">
        <v>864416</v>
      </c>
      <c r="F50" s="38">
        <v>29.8</v>
      </c>
      <c r="G50" s="31">
        <v>443</v>
      </c>
      <c r="H50" s="29">
        <v>39488498</v>
      </c>
      <c r="I50" s="32">
        <v>43.7</v>
      </c>
      <c r="J50" s="39">
        <v>20.239999999999998</v>
      </c>
      <c r="K50" s="32">
        <v>4.5999999999999996</v>
      </c>
    </row>
    <row r="51" spans="1:24" ht="20.100000000000001" customHeight="1" x14ac:dyDescent="0.45">
      <c r="A51" s="58" t="s">
        <v>10</v>
      </c>
      <c r="B51" s="58" t="s">
        <v>1</v>
      </c>
      <c r="C51" s="30">
        <v>5966</v>
      </c>
      <c r="D51" s="33">
        <v>100</v>
      </c>
      <c r="E51" s="30">
        <v>2898379</v>
      </c>
      <c r="F51" s="33">
        <v>100</v>
      </c>
      <c r="G51" s="30">
        <v>486</v>
      </c>
      <c r="H51" s="30">
        <v>90407703</v>
      </c>
      <c r="I51" s="33">
        <v>100</v>
      </c>
      <c r="J51" s="40">
        <v>15.15</v>
      </c>
      <c r="K51" s="33">
        <v>3.1</v>
      </c>
    </row>
    <row r="52" spans="1:24" ht="4.5" customHeight="1" x14ac:dyDescent="0.45">
      <c r="A52" s="59" t="s">
        <v>1</v>
      </c>
      <c r="B52" s="59" t="s">
        <v>1</v>
      </c>
      <c r="C52" s="4" t="s">
        <v>1</v>
      </c>
      <c r="D52" s="4" t="s">
        <v>1</v>
      </c>
      <c r="E52" s="4" t="s">
        <v>1</v>
      </c>
      <c r="F52" s="4" t="s">
        <v>1</v>
      </c>
      <c r="G52" s="4" t="s">
        <v>1</v>
      </c>
      <c r="H52" s="4" t="s">
        <v>1</v>
      </c>
      <c r="I52" s="4" t="s">
        <v>1</v>
      </c>
      <c r="J52" s="4" t="s">
        <v>1</v>
      </c>
      <c r="K52" s="4" t="s">
        <v>1</v>
      </c>
    </row>
    <row r="53" spans="1:24" ht="4.5" customHeight="1" x14ac:dyDescent="0.45">
      <c r="A53" s="50" t="s">
        <v>1</v>
      </c>
      <c r="B53" s="50" t="s">
        <v>1</v>
      </c>
      <c r="C53" s="50" t="s">
        <v>1</v>
      </c>
      <c r="D53" s="50" t="s">
        <v>1</v>
      </c>
      <c r="E53" s="50" t="s">
        <v>1</v>
      </c>
      <c r="F53" s="50" t="s">
        <v>1</v>
      </c>
      <c r="G53" s="50" t="s">
        <v>1</v>
      </c>
      <c r="H53" s="50" t="s">
        <v>1</v>
      </c>
      <c r="I53" s="50" t="s">
        <v>1</v>
      </c>
      <c r="J53" s="50" t="s">
        <v>1</v>
      </c>
      <c r="K53" s="50" t="s">
        <v>1</v>
      </c>
      <c r="L53" s="50"/>
      <c r="M53" s="50"/>
      <c r="N53" s="50"/>
      <c r="O53" s="50"/>
      <c r="P53" s="50"/>
      <c r="Q53" s="50"/>
      <c r="R53" s="50"/>
      <c r="S53" s="50"/>
      <c r="T53" s="50"/>
      <c r="U53" s="50"/>
      <c r="V53" s="50"/>
      <c r="W53" s="50"/>
      <c r="X53" s="50"/>
    </row>
    <row r="54" spans="1:24" ht="13.5" customHeight="1" x14ac:dyDescent="0.45">
      <c r="A54" s="52" t="s">
        <v>26</v>
      </c>
      <c r="B54" s="52" t="s">
        <v>1</v>
      </c>
      <c r="C54" s="52" t="s">
        <v>1</v>
      </c>
      <c r="D54" s="52" t="s">
        <v>1</v>
      </c>
      <c r="E54" s="52" t="s">
        <v>1</v>
      </c>
      <c r="F54" s="52" t="s">
        <v>1</v>
      </c>
      <c r="G54" s="52" t="s">
        <v>1</v>
      </c>
      <c r="H54" s="52" t="s">
        <v>1</v>
      </c>
      <c r="I54" s="52" t="s">
        <v>1</v>
      </c>
      <c r="J54" s="52" t="s">
        <v>1</v>
      </c>
      <c r="K54" s="52" t="s">
        <v>1</v>
      </c>
      <c r="L54" s="50"/>
      <c r="M54" s="50"/>
      <c r="N54" s="50"/>
      <c r="O54" s="50"/>
      <c r="P54" s="50"/>
      <c r="Q54" s="50"/>
      <c r="R54" s="50"/>
      <c r="S54" s="50"/>
      <c r="T54" s="50"/>
      <c r="U54" s="50"/>
      <c r="V54" s="50"/>
      <c r="W54" s="50"/>
      <c r="X54" s="50"/>
    </row>
    <row r="55" spans="1:24" ht="13.5" customHeight="1" x14ac:dyDescent="0.45">
      <c r="A55" s="52" t="s">
        <v>204</v>
      </c>
      <c r="B55" s="52" t="s">
        <v>1</v>
      </c>
      <c r="C55" s="52" t="s">
        <v>1</v>
      </c>
      <c r="D55" s="52" t="s">
        <v>1</v>
      </c>
      <c r="E55" s="52" t="s">
        <v>1</v>
      </c>
      <c r="F55" s="52" t="s">
        <v>1</v>
      </c>
      <c r="G55" s="52" t="s">
        <v>1</v>
      </c>
      <c r="H55" s="52" t="s">
        <v>1</v>
      </c>
      <c r="I55" s="52" t="s">
        <v>1</v>
      </c>
      <c r="J55" s="52" t="s">
        <v>1</v>
      </c>
      <c r="K55" s="52" t="s">
        <v>1</v>
      </c>
      <c r="L55" s="50"/>
      <c r="M55" s="50"/>
      <c r="N55" s="50"/>
      <c r="O55" s="50"/>
      <c r="P55" s="50"/>
      <c r="Q55" s="50"/>
      <c r="R55" s="50"/>
      <c r="S55" s="50"/>
      <c r="T55" s="50"/>
      <c r="U55" s="50"/>
      <c r="V55" s="50"/>
      <c r="W55" s="50"/>
      <c r="X55" s="50"/>
    </row>
    <row r="56" spans="1:24" ht="13.5" customHeight="1" x14ac:dyDescent="0.45">
      <c r="A56" s="52" t="s">
        <v>205</v>
      </c>
      <c r="B56" s="52" t="s">
        <v>1</v>
      </c>
      <c r="C56" s="52" t="s">
        <v>1</v>
      </c>
      <c r="D56" s="52" t="s">
        <v>1</v>
      </c>
      <c r="E56" s="52" t="s">
        <v>1</v>
      </c>
      <c r="F56" s="52" t="s">
        <v>1</v>
      </c>
      <c r="G56" s="52" t="s">
        <v>1</v>
      </c>
      <c r="H56" s="52" t="s">
        <v>1</v>
      </c>
      <c r="I56" s="52" t="s">
        <v>1</v>
      </c>
      <c r="J56" s="52" t="s">
        <v>1</v>
      </c>
      <c r="K56" s="52" t="s">
        <v>1</v>
      </c>
      <c r="L56" s="50"/>
      <c r="M56" s="50"/>
      <c r="N56" s="50"/>
      <c r="O56" s="50"/>
      <c r="P56" s="50"/>
      <c r="Q56" s="50"/>
      <c r="R56" s="50"/>
      <c r="S56" s="50"/>
      <c r="T56" s="50"/>
      <c r="U56" s="50"/>
      <c r="V56" s="50"/>
      <c r="W56" s="50"/>
      <c r="X56" s="50"/>
    </row>
    <row r="57" spans="1:24" ht="13.5" customHeight="1" x14ac:dyDescent="0.45">
      <c r="A57" s="52" t="s">
        <v>242</v>
      </c>
      <c r="B57" s="52" t="s">
        <v>1</v>
      </c>
      <c r="C57" s="52" t="s">
        <v>1</v>
      </c>
      <c r="D57" s="52" t="s">
        <v>1</v>
      </c>
      <c r="E57" s="52" t="s">
        <v>1</v>
      </c>
      <c r="F57" s="52" t="s">
        <v>1</v>
      </c>
      <c r="G57" s="52" t="s">
        <v>1</v>
      </c>
      <c r="H57" s="52" t="s">
        <v>1</v>
      </c>
      <c r="I57" s="52" t="s">
        <v>1</v>
      </c>
      <c r="J57" s="52" t="s">
        <v>1</v>
      </c>
      <c r="K57" s="52" t="s">
        <v>1</v>
      </c>
      <c r="L57" s="50"/>
      <c r="M57" s="50"/>
      <c r="N57" s="50"/>
      <c r="O57" s="50"/>
      <c r="P57" s="50"/>
      <c r="Q57" s="50"/>
      <c r="R57" s="50"/>
      <c r="S57" s="50"/>
      <c r="T57" s="50"/>
      <c r="U57" s="50"/>
      <c r="V57" s="50"/>
      <c r="W57" s="50"/>
      <c r="X57" s="50"/>
    </row>
    <row r="58" spans="1:24" ht="13.5" customHeight="1" x14ac:dyDescent="0.45">
      <c r="A58" s="52" t="s">
        <v>206</v>
      </c>
      <c r="B58" s="52" t="s">
        <v>1</v>
      </c>
      <c r="C58" s="52" t="s">
        <v>1</v>
      </c>
      <c r="D58" s="52" t="s">
        <v>1</v>
      </c>
      <c r="E58" s="52" t="s">
        <v>1</v>
      </c>
      <c r="F58" s="52" t="s">
        <v>1</v>
      </c>
      <c r="G58" s="52" t="s">
        <v>1</v>
      </c>
      <c r="H58" s="52" t="s">
        <v>1</v>
      </c>
      <c r="I58" s="52" t="s">
        <v>1</v>
      </c>
      <c r="J58" s="52" t="s">
        <v>1</v>
      </c>
      <c r="K58" s="52" t="s">
        <v>1</v>
      </c>
      <c r="L58" s="50"/>
      <c r="M58" s="50"/>
      <c r="N58" s="50"/>
      <c r="O58" s="50"/>
      <c r="P58" s="50"/>
      <c r="Q58" s="50"/>
      <c r="R58" s="50"/>
      <c r="S58" s="50"/>
      <c r="T58" s="50"/>
      <c r="U58" s="50"/>
      <c r="V58" s="50"/>
      <c r="W58" s="50"/>
      <c r="X58" s="50"/>
    </row>
    <row r="59" spans="1:24" ht="13.5" customHeight="1" x14ac:dyDescent="0.45">
      <c r="A59" s="52" t="s">
        <v>44</v>
      </c>
      <c r="B59" s="52" t="s">
        <v>1</v>
      </c>
      <c r="C59" s="52" t="s">
        <v>1</v>
      </c>
      <c r="D59" s="52" t="s">
        <v>1</v>
      </c>
      <c r="E59" s="52" t="s">
        <v>1</v>
      </c>
      <c r="F59" s="52" t="s">
        <v>1</v>
      </c>
      <c r="G59" s="52" t="s">
        <v>1</v>
      </c>
      <c r="H59" s="52" t="s">
        <v>1</v>
      </c>
      <c r="I59" s="52" t="s">
        <v>1</v>
      </c>
      <c r="J59" s="52" t="s">
        <v>1</v>
      </c>
      <c r="K59" s="52" t="s">
        <v>1</v>
      </c>
      <c r="L59" s="50"/>
      <c r="M59" s="50"/>
      <c r="N59" s="50"/>
      <c r="O59" s="50"/>
      <c r="P59" s="50"/>
      <c r="Q59" s="50"/>
      <c r="R59" s="50"/>
      <c r="S59" s="50"/>
      <c r="T59" s="50"/>
      <c r="U59" s="50"/>
      <c r="V59" s="50"/>
      <c r="W59" s="50"/>
      <c r="X59" s="50"/>
    </row>
    <row r="60" spans="1:24" ht="13.5" customHeight="1" x14ac:dyDescent="0.45">
      <c r="A60" s="52" t="s">
        <v>64</v>
      </c>
      <c r="B60" s="52" t="s">
        <v>1</v>
      </c>
      <c r="C60" s="52" t="s">
        <v>1</v>
      </c>
      <c r="D60" s="52" t="s">
        <v>1</v>
      </c>
      <c r="E60" s="52" t="s">
        <v>1</v>
      </c>
      <c r="F60" s="52" t="s">
        <v>1</v>
      </c>
      <c r="G60" s="52" t="s">
        <v>1</v>
      </c>
      <c r="H60" s="52" t="s">
        <v>1</v>
      </c>
      <c r="I60" s="52" t="s">
        <v>1</v>
      </c>
      <c r="J60" s="52" t="s">
        <v>1</v>
      </c>
      <c r="K60" s="52" t="s">
        <v>1</v>
      </c>
      <c r="L60" s="50"/>
      <c r="M60" s="50"/>
      <c r="N60" s="50"/>
      <c r="O60" s="50"/>
      <c r="P60" s="50"/>
      <c r="Q60" s="50"/>
      <c r="R60" s="50"/>
      <c r="S60" s="50"/>
      <c r="T60" s="50"/>
      <c r="U60" s="50"/>
      <c r="V60" s="50"/>
      <c r="W60" s="50"/>
      <c r="X60" s="50"/>
    </row>
  </sheetData>
  <mergeCells count="34">
    <mergeCell ref="A58:X58"/>
    <mergeCell ref="A59:X59"/>
    <mergeCell ref="A60:X60"/>
    <mergeCell ref="A53:X53"/>
    <mergeCell ref="A54:X54"/>
    <mergeCell ref="A55:X55"/>
    <mergeCell ref="A56:X56"/>
    <mergeCell ref="A57:X57"/>
    <mergeCell ref="A51:B51"/>
    <mergeCell ref="A52:B52"/>
    <mergeCell ref="A1:K1"/>
    <mergeCell ref="A2:B4"/>
    <mergeCell ref="C2:D3"/>
    <mergeCell ref="E2:G2"/>
    <mergeCell ref="H2:K2"/>
    <mergeCell ref="E3:F3"/>
    <mergeCell ref="H3:I3"/>
    <mergeCell ref="A46:B46"/>
    <mergeCell ref="A47:B47"/>
    <mergeCell ref="A48:B48"/>
    <mergeCell ref="A49:B49"/>
    <mergeCell ref="A50:B50"/>
    <mergeCell ref="A41:B41"/>
    <mergeCell ref="A42:B42"/>
    <mergeCell ref="A43:B43"/>
    <mergeCell ref="A44:B44"/>
    <mergeCell ref="A45:B45"/>
    <mergeCell ref="A5:K5"/>
    <mergeCell ref="A35:K35"/>
    <mergeCell ref="A40:K40"/>
    <mergeCell ref="A36:B36"/>
    <mergeCell ref="A37:B37"/>
    <mergeCell ref="A38:B38"/>
    <mergeCell ref="A39:B39"/>
  </mergeCells>
  <conditionalFormatting sqref="G41:G51">
    <cfRule type="duplicateValues" dxfId="0" priority="1"/>
  </conditionalFormatting>
  <pageMargins left="0.7" right="0.7" top="0.75" bottom="0.75" header="0.3" footer="0.3"/>
  <pageSetup paperSize="9"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W68"/>
  <sheetViews>
    <sheetView showGridLines="0" tabSelected="1" workbookViewId="0">
      <pane ySplit="4" topLeftCell="A14" activePane="bottomLeft" state="frozen"/>
      <selection pane="bottomLeft" activeCell="J19" sqref="J19"/>
    </sheetView>
  </sheetViews>
  <sheetFormatPr baseColWidth="10" defaultColWidth="11.3984375" defaultRowHeight="14.25" outlineLevelRow="1" outlineLevelCol="1" x14ac:dyDescent="0.45"/>
  <cols>
    <col min="1" max="1" width="55.73046875" customWidth="1"/>
    <col min="2" max="2" width="14.73046875" customWidth="1"/>
    <col min="3" max="3" width="7.73046875" customWidth="1"/>
    <col min="4" max="4" width="14.73046875" customWidth="1"/>
    <col min="5" max="5" width="7.73046875" customWidth="1" outlineLevel="1"/>
    <col min="6" max="6" width="9.73046875" customWidth="1" outlineLevel="1"/>
    <col min="7" max="7" width="14.73046875" customWidth="1"/>
    <col min="8" max="8" width="7.73046875" customWidth="1" outlineLevel="1"/>
    <col min="9" max="10" width="9.73046875" customWidth="1" outlineLevel="1"/>
  </cols>
  <sheetData>
    <row r="1" spans="1:15" ht="20.100000000000001" customHeight="1" x14ac:dyDescent="0.45">
      <c r="A1" s="49" t="s">
        <v>243</v>
      </c>
      <c r="B1" s="49" t="s">
        <v>1</v>
      </c>
      <c r="C1" s="49" t="s">
        <v>1</v>
      </c>
      <c r="D1" s="49" t="s">
        <v>1</v>
      </c>
      <c r="E1" s="49" t="s">
        <v>1</v>
      </c>
      <c r="F1" s="49" t="s">
        <v>1</v>
      </c>
      <c r="G1" s="49" t="s">
        <v>1</v>
      </c>
      <c r="H1" s="49" t="s">
        <v>1</v>
      </c>
      <c r="I1" s="49" t="s">
        <v>1</v>
      </c>
      <c r="J1" s="49" t="s">
        <v>1</v>
      </c>
      <c r="K1" s="50"/>
      <c r="L1" s="50"/>
      <c r="M1" s="50"/>
      <c r="N1" s="50"/>
      <c r="O1" s="50"/>
    </row>
    <row r="2" spans="1:15" ht="20.100000000000001" customHeight="1" x14ac:dyDescent="0.45">
      <c r="A2" s="55" t="s">
        <v>244</v>
      </c>
      <c r="B2" s="51" t="s">
        <v>236</v>
      </c>
      <c r="C2" s="51" t="s">
        <v>1</v>
      </c>
      <c r="D2" s="51" t="s">
        <v>237</v>
      </c>
      <c r="E2" s="51" t="s">
        <v>1</v>
      </c>
      <c r="F2" s="51" t="s">
        <v>1</v>
      </c>
      <c r="G2" s="51" t="s">
        <v>33</v>
      </c>
      <c r="H2" s="51" t="s">
        <v>1</v>
      </c>
      <c r="I2" s="51" t="s">
        <v>1</v>
      </c>
      <c r="J2" s="51" t="s">
        <v>1</v>
      </c>
    </row>
    <row r="3" spans="1:15" ht="30" customHeight="1" x14ac:dyDescent="0.45">
      <c r="A3" s="55" t="s">
        <v>1</v>
      </c>
      <c r="B3" s="50" t="s">
        <v>1</v>
      </c>
      <c r="C3" s="50" t="s">
        <v>1</v>
      </c>
      <c r="D3" s="53" t="s">
        <v>219</v>
      </c>
      <c r="E3" s="53" t="s">
        <v>1</v>
      </c>
      <c r="F3" s="2" t="s">
        <v>238</v>
      </c>
      <c r="G3" s="53" t="s">
        <v>219</v>
      </c>
      <c r="H3" s="53" t="s">
        <v>1</v>
      </c>
      <c r="I3" s="2" t="s">
        <v>238</v>
      </c>
      <c r="J3" s="2" t="s">
        <v>239</v>
      </c>
    </row>
    <row r="4" spans="1:15" ht="20.100000000000001" customHeight="1" x14ac:dyDescent="0.45">
      <c r="A4" s="55" t="s">
        <v>1</v>
      </c>
      <c r="B4" s="5" t="s">
        <v>240</v>
      </c>
      <c r="C4" s="5" t="s">
        <v>35</v>
      </c>
      <c r="D4" s="5" t="s">
        <v>241</v>
      </c>
      <c r="E4" s="5" t="s">
        <v>35</v>
      </c>
      <c r="F4" s="5" t="s">
        <v>185</v>
      </c>
      <c r="G4" s="5" t="s">
        <v>185</v>
      </c>
      <c r="H4" s="5" t="s">
        <v>35</v>
      </c>
      <c r="I4" s="5" t="s">
        <v>185</v>
      </c>
      <c r="J4" s="5" t="s">
        <v>35</v>
      </c>
    </row>
    <row r="5" spans="1:15" ht="20.100000000000001" customHeight="1" x14ac:dyDescent="0.45">
      <c r="A5" s="48" t="s">
        <v>245</v>
      </c>
      <c r="B5" s="50" t="s">
        <v>1</v>
      </c>
      <c r="C5" s="50" t="s">
        <v>1</v>
      </c>
      <c r="D5" s="50" t="s">
        <v>1</v>
      </c>
      <c r="E5" s="50" t="s">
        <v>1</v>
      </c>
      <c r="F5" s="50" t="s">
        <v>1</v>
      </c>
      <c r="G5" s="50" t="s">
        <v>1</v>
      </c>
      <c r="H5" s="50" t="s">
        <v>1</v>
      </c>
      <c r="I5" s="50" t="s">
        <v>1</v>
      </c>
      <c r="J5" s="50" t="s">
        <v>1</v>
      </c>
    </row>
    <row r="6" spans="1:15" ht="13.5" customHeight="1" outlineLevel="1" x14ac:dyDescent="0.45">
      <c r="A6" s="9" t="s">
        <v>246</v>
      </c>
      <c r="B6" s="31">
        <v>2</v>
      </c>
      <c r="C6" s="38">
        <v>0.8</v>
      </c>
      <c r="D6" s="31">
        <v>1217</v>
      </c>
      <c r="E6" s="38">
        <v>1.1000000000000001</v>
      </c>
      <c r="F6" s="31">
        <v>658</v>
      </c>
      <c r="G6" s="29">
        <v>31717</v>
      </c>
      <c r="H6" s="32">
        <v>0.6</v>
      </c>
      <c r="I6" s="39">
        <v>17.14</v>
      </c>
      <c r="J6" s="32">
        <v>2.6</v>
      </c>
    </row>
    <row r="7" spans="1:15" ht="13.5" customHeight="1" outlineLevel="1" x14ac:dyDescent="0.45">
      <c r="A7" s="9" t="s">
        <v>247</v>
      </c>
      <c r="B7" s="31">
        <v>5</v>
      </c>
      <c r="C7" s="38">
        <v>2</v>
      </c>
      <c r="D7" s="31">
        <v>1559</v>
      </c>
      <c r="E7" s="38">
        <v>1.4</v>
      </c>
      <c r="F7" s="31">
        <v>301</v>
      </c>
      <c r="G7" s="29">
        <v>56639</v>
      </c>
      <c r="H7" s="32">
        <v>1.2</v>
      </c>
      <c r="I7" s="39">
        <v>10.95</v>
      </c>
      <c r="J7" s="32">
        <v>3.6</v>
      </c>
    </row>
    <row r="8" spans="1:15" ht="13.5" customHeight="1" outlineLevel="1" x14ac:dyDescent="0.45">
      <c r="A8" s="9" t="s">
        <v>248</v>
      </c>
      <c r="B8" s="31">
        <v>10</v>
      </c>
      <c r="C8" s="38">
        <v>3.9</v>
      </c>
      <c r="D8" s="31">
        <v>5442</v>
      </c>
      <c r="E8" s="38">
        <v>4.8</v>
      </c>
      <c r="F8" s="31">
        <v>527</v>
      </c>
      <c r="G8" s="29">
        <v>94689</v>
      </c>
      <c r="H8" s="32">
        <v>1.9</v>
      </c>
      <c r="I8" s="39">
        <v>9.17</v>
      </c>
      <c r="J8" s="32">
        <v>1.7</v>
      </c>
    </row>
    <row r="9" spans="1:15" ht="13.5" customHeight="1" outlineLevel="1" x14ac:dyDescent="0.45">
      <c r="A9" s="9" t="s">
        <v>249</v>
      </c>
      <c r="B9" s="31">
        <v>19</v>
      </c>
      <c r="C9" s="38">
        <v>7.4</v>
      </c>
      <c r="D9" s="31">
        <v>7265</v>
      </c>
      <c r="E9" s="38">
        <v>6.5</v>
      </c>
      <c r="F9" s="31">
        <v>383</v>
      </c>
      <c r="G9" s="29">
        <v>188961</v>
      </c>
      <c r="H9" s="32">
        <v>3.9</v>
      </c>
      <c r="I9" s="39">
        <v>9.9499999999999993</v>
      </c>
      <c r="J9" s="32">
        <v>2.6</v>
      </c>
    </row>
    <row r="10" spans="1:15" ht="13.5" customHeight="1" outlineLevel="1" x14ac:dyDescent="0.45">
      <c r="A10" s="9" t="s">
        <v>250</v>
      </c>
      <c r="B10" s="31">
        <v>26</v>
      </c>
      <c r="C10" s="38">
        <v>10.199999999999999</v>
      </c>
      <c r="D10" s="31">
        <v>11475</v>
      </c>
      <c r="E10" s="38">
        <v>10.199999999999999</v>
      </c>
      <c r="F10" s="31">
        <v>445</v>
      </c>
      <c r="G10" s="29">
        <v>217867</v>
      </c>
      <c r="H10" s="32">
        <v>4.5</v>
      </c>
      <c r="I10" s="39">
        <v>8.4499999999999993</v>
      </c>
      <c r="J10" s="32">
        <v>1.9</v>
      </c>
    </row>
    <row r="11" spans="1:15" ht="13.5" customHeight="1" outlineLevel="1" x14ac:dyDescent="0.45">
      <c r="A11" s="9" t="s">
        <v>251</v>
      </c>
      <c r="B11" s="31">
        <v>38</v>
      </c>
      <c r="C11" s="38">
        <v>14.8</v>
      </c>
      <c r="D11" s="31">
        <v>19849</v>
      </c>
      <c r="E11" s="38">
        <v>17.600000000000001</v>
      </c>
      <c r="F11" s="31">
        <v>519</v>
      </c>
      <c r="G11" s="29">
        <v>368439</v>
      </c>
      <c r="H11" s="32">
        <v>7.5</v>
      </c>
      <c r="I11" s="39">
        <v>9.64</v>
      </c>
      <c r="J11" s="32">
        <v>1.9</v>
      </c>
    </row>
    <row r="12" spans="1:15" ht="13.5" customHeight="1" outlineLevel="1" x14ac:dyDescent="0.45">
      <c r="A12" s="9" t="s">
        <v>252</v>
      </c>
      <c r="B12" s="31">
        <v>26</v>
      </c>
      <c r="C12" s="38">
        <v>10.199999999999999</v>
      </c>
      <c r="D12" s="31">
        <v>13003</v>
      </c>
      <c r="E12" s="38">
        <v>11.5</v>
      </c>
      <c r="F12" s="31">
        <v>503</v>
      </c>
      <c r="G12" s="29" t="s">
        <v>88</v>
      </c>
      <c r="H12" s="32"/>
      <c r="I12" s="39" t="s">
        <v>88</v>
      </c>
      <c r="J12" s="32" t="s">
        <v>88</v>
      </c>
    </row>
    <row r="13" spans="1:15" ht="13.5" customHeight="1" outlineLevel="1" x14ac:dyDescent="0.45">
      <c r="A13" s="9" t="s">
        <v>253</v>
      </c>
      <c r="B13" s="31">
        <v>32</v>
      </c>
      <c r="C13" s="38">
        <v>12.5</v>
      </c>
      <c r="D13" s="31">
        <v>18050</v>
      </c>
      <c r="E13" s="38">
        <v>16</v>
      </c>
      <c r="F13" s="31">
        <v>572</v>
      </c>
      <c r="G13" s="29">
        <v>913777</v>
      </c>
      <c r="H13" s="32">
        <v>18.7</v>
      </c>
      <c r="I13" s="39">
        <v>28.95</v>
      </c>
      <c r="J13" s="32">
        <v>5.0999999999999996</v>
      </c>
    </row>
    <row r="14" spans="1:15" ht="13.5" customHeight="1" outlineLevel="1" x14ac:dyDescent="0.45">
      <c r="A14" s="9" t="s">
        <v>254</v>
      </c>
      <c r="B14" s="31">
        <v>29</v>
      </c>
      <c r="C14" s="38">
        <v>11.3</v>
      </c>
      <c r="D14" s="31">
        <v>12486</v>
      </c>
      <c r="E14" s="38">
        <v>11.1</v>
      </c>
      <c r="F14" s="31">
        <v>429</v>
      </c>
      <c r="G14" s="29">
        <v>684937</v>
      </c>
      <c r="H14" s="32">
        <v>14</v>
      </c>
      <c r="I14" s="39">
        <v>23.54</v>
      </c>
      <c r="J14" s="32">
        <v>5.5</v>
      </c>
    </row>
    <row r="15" spans="1:15" ht="13.5" customHeight="1" outlineLevel="1" x14ac:dyDescent="0.45">
      <c r="A15" s="9" t="s">
        <v>203</v>
      </c>
      <c r="B15" s="31">
        <v>69</v>
      </c>
      <c r="C15" s="38">
        <v>27</v>
      </c>
      <c r="D15" s="31">
        <v>22248</v>
      </c>
      <c r="E15" s="38">
        <v>19.8</v>
      </c>
      <c r="F15" s="31">
        <v>321</v>
      </c>
      <c r="G15" s="29" t="s">
        <v>88</v>
      </c>
      <c r="H15" s="32"/>
      <c r="I15" s="39" t="s">
        <v>88</v>
      </c>
      <c r="J15" s="32" t="s">
        <v>88</v>
      </c>
    </row>
    <row r="16" spans="1:15" ht="20.100000000000001" customHeight="1" x14ac:dyDescent="0.45">
      <c r="A16" s="48" t="s">
        <v>255</v>
      </c>
      <c r="B16" s="57" t="s">
        <v>1</v>
      </c>
      <c r="C16" s="56" t="s">
        <v>1</v>
      </c>
      <c r="D16" s="57" t="s">
        <v>1</v>
      </c>
      <c r="E16" s="56" t="s">
        <v>1</v>
      </c>
      <c r="F16" s="57" t="s">
        <v>1</v>
      </c>
      <c r="G16" s="56" t="s">
        <v>1</v>
      </c>
      <c r="H16" s="57" t="s">
        <v>1</v>
      </c>
      <c r="I16" s="56" t="s">
        <v>1</v>
      </c>
      <c r="J16" s="57" t="s">
        <v>1</v>
      </c>
    </row>
    <row r="17" spans="1:10" ht="13.5" customHeight="1" outlineLevel="1" x14ac:dyDescent="0.45">
      <c r="A17" s="9" t="s">
        <v>246</v>
      </c>
      <c r="B17" s="31">
        <v>1</v>
      </c>
      <c r="C17" s="38">
        <v>0.7</v>
      </c>
      <c r="D17" s="31">
        <v>432</v>
      </c>
      <c r="E17" s="38">
        <v>0.5</v>
      </c>
      <c r="F17" s="31">
        <v>782</v>
      </c>
      <c r="G17" s="29">
        <v>16322</v>
      </c>
      <c r="H17" s="32">
        <v>0.3</v>
      </c>
      <c r="I17" s="16">
        <v>29.52</v>
      </c>
      <c r="J17" s="32">
        <v>3.8</v>
      </c>
    </row>
    <row r="18" spans="1:10" ht="13.5" customHeight="1" outlineLevel="1" x14ac:dyDescent="0.45">
      <c r="A18" s="9" t="s">
        <v>247</v>
      </c>
      <c r="B18" s="31">
        <v>1</v>
      </c>
      <c r="C18" s="38">
        <v>0.7</v>
      </c>
      <c r="D18" s="31">
        <v>222</v>
      </c>
      <c r="E18" s="38">
        <v>0.3</v>
      </c>
      <c r="F18" s="31">
        <v>221</v>
      </c>
      <c r="G18" s="29">
        <v>23319</v>
      </c>
      <c r="H18" s="32">
        <v>0.4</v>
      </c>
      <c r="I18" s="16">
        <v>23.23</v>
      </c>
      <c r="J18" s="32">
        <v>10.5</v>
      </c>
    </row>
    <row r="19" spans="1:10" ht="13.5" customHeight="1" outlineLevel="1" x14ac:dyDescent="0.45">
      <c r="A19" s="9" t="s">
        <v>248</v>
      </c>
      <c r="B19" s="31">
        <v>2</v>
      </c>
      <c r="C19" s="38">
        <v>1.4</v>
      </c>
      <c r="D19" s="31">
        <v>577</v>
      </c>
      <c r="E19" s="38">
        <v>0.7</v>
      </c>
      <c r="F19" s="31">
        <v>306</v>
      </c>
      <c r="G19" s="29">
        <v>22132</v>
      </c>
      <c r="H19" s="32">
        <v>0.3</v>
      </c>
      <c r="I19" s="16">
        <v>11.75</v>
      </c>
      <c r="J19" s="32">
        <v>3.8</v>
      </c>
    </row>
    <row r="20" spans="1:10" ht="13.5" customHeight="1" outlineLevel="1" x14ac:dyDescent="0.45">
      <c r="A20" s="9" t="s">
        <v>249</v>
      </c>
      <c r="B20" s="31">
        <v>5</v>
      </c>
      <c r="C20" s="38">
        <v>3.6</v>
      </c>
      <c r="D20" s="31">
        <v>1874</v>
      </c>
      <c r="E20" s="38">
        <v>2.4</v>
      </c>
      <c r="F20" s="31">
        <v>373</v>
      </c>
      <c r="G20" s="29">
        <v>76573</v>
      </c>
      <c r="H20" s="32">
        <v>1.2</v>
      </c>
      <c r="I20" s="16">
        <v>15.26</v>
      </c>
      <c r="J20" s="32">
        <v>4.0999999999999996</v>
      </c>
    </row>
    <row r="21" spans="1:10" ht="13.5" customHeight="1" outlineLevel="1" x14ac:dyDescent="0.45">
      <c r="A21" s="9" t="s">
        <v>250</v>
      </c>
      <c r="B21" s="31">
        <v>7</v>
      </c>
      <c r="C21" s="38">
        <v>5.0999999999999996</v>
      </c>
      <c r="D21" s="31">
        <v>3077</v>
      </c>
      <c r="E21" s="38">
        <v>3.9</v>
      </c>
      <c r="F21" s="31">
        <v>416</v>
      </c>
      <c r="G21" s="29">
        <v>123715</v>
      </c>
      <c r="H21" s="32">
        <v>1.9</v>
      </c>
      <c r="I21" s="16">
        <v>16.73</v>
      </c>
      <c r="J21" s="32">
        <v>4</v>
      </c>
    </row>
    <row r="22" spans="1:10" ht="13.5" customHeight="1" outlineLevel="1" x14ac:dyDescent="0.45">
      <c r="A22" s="9" t="s">
        <v>251</v>
      </c>
      <c r="B22" s="31">
        <v>15</v>
      </c>
      <c r="C22" s="38">
        <v>10.9</v>
      </c>
      <c r="D22" s="31">
        <v>9952</v>
      </c>
      <c r="E22" s="38">
        <v>12.6</v>
      </c>
      <c r="F22" s="31">
        <v>658</v>
      </c>
      <c r="G22" s="29">
        <v>494917</v>
      </c>
      <c r="H22" s="32">
        <v>7.6</v>
      </c>
      <c r="I22" s="16">
        <v>32.71</v>
      </c>
      <c r="J22" s="32">
        <v>5</v>
      </c>
    </row>
    <row r="23" spans="1:10" ht="13.5" customHeight="1" outlineLevel="1" x14ac:dyDescent="0.45">
      <c r="A23" s="9" t="s">
        <v>252</v>
      </c>
      <c r="B23" s="31" t="s">
        <v>88</v>
      </c>
      <c r="C23" s="38"/>
      <c r="D23" s="31" t="s">
        <v>88</v>
      </c>
      <c r="E23" s="38"/>
      <c r="F23" s="31" t="s">
        <v>88</v>
      </c>
      <c r="G23" s="29" t="s">
        <v>88</v>
      </c>
      <c r="H23" s="32"/>
      <c r="I23" s="16" t="s">
        <v>88</v>
      </c>
      <c r="J23" s="32" t="s">
        <v>88</v>
      </c>
    </row>
    <row r="24" spans="1:10" ht="13.5" customHeight="1" outlineLevel="1" x14ac:dyDescent="0.45">
      <c r="A24" s="9" t="s">
        <v>253</v>
      </c>
      <c r="B24" s="31">
        <v>34</v>
      </c>
      <c r="C24" s="38">
        <v>24.6</v>
      </c>
      <c r="D24" s="31">
        <v>21285</v>
      </c>
      <c r="E24" s="38">
        <v>26.9</v>
      </c>
      <c r="F24" s="31">
        <v>622</v>
      </c>
      <c r="G24" s="29">
        <v>1743888</v>
      </c>
      <c r="H24" s="32">
        <v>26.9</v>
      </c>
      <c r="I24" s="16">
        <v>50.99</v>
      </c>
      <c r="J24" s="32">
        <v>8.1999999999999993</v>
      </c>
    </row>
    <row r="25" spans="1:10" ht="13.5" customHeight="1" outlineLevel="1" x14ac:dyDescent="0.45">
      <c r="A25" s="9" t="s">
        <v>254</v>
      </c>
      <c r="B25" s="31" t="s">
        <v>88</v>
      </c>
      <c r="C25" s="38"/>
      <c r="D25" s="31" t="s">
        <v>88</v>
      </c>
      <c r="E25" s="38"/>
      <c r="F25" s="31" t="s">
        <v>88</v>
      </c>
      <c r="G25" s="29" t="s">
        <v>88</v>
      </c>
      <c r="H25" s="32"/>
      <c r="I25" s="16" t="s">
        <v>88</v>
      </c>
      <c r="J25" s="32" t="s">
        <v>88</v>
      </c>
    </row>
    <row r="26" spans="1:10" ht="13.5" customHeight="1" outlineLevel="1" x14ac:dyDescent="0.45">
      <c r="A26" s="9" t="s">
        <v>203</v>
      </c>
      <c r="B26" s="31">
        <v>38</v>
      </c>
      <c r="C26" s="38">
        <v>27.5</v>
      </c>
      <c r="D26" s="31">
        <v>17685</v>
      </c>
      <c r="E26" s="38">
        <v>22.4</v>
      </c>
      <c r="F26" s="31">
        <v>460</v>
      </c>
      <c r="G26" s="29">
        <v>3211297</v>
      </c>
      <c r="H26" s="32">
        <v>49.5</v>
      </c>
      <c r="I26" s="16">
        <v>83.5</v>
      </c>
      <c r="J26" s="32">
        <v>18.2</v>
      </c>
    </row>
    <row r="27" spans="1:10" ht="20.100000000000001" customHeight="1" x14ac:dyDescent="0.45">
      <c r="A27" s="48" t="s">
        <v>256</v>
      </c>
      <c r="B27" s="57" t="s">
        <v>1</v>
      </c>
      <c r="C27" s="56" t="s">
        <v>1</v>
      </c>
      <c r="D27" s="57" t="s">
        <v>1</v>
      </c>
      <c r="E27" s="56" t="s">
        <v>1</v>
      </c>
      <c r="F27" s="57" t="s">
        <v>1</v>
      </c>
      <c r="G27" s="56" t="s">
        <v>1</v>
      </c>
      <c r="H27" s="57" t="s">
        <v>1</v>
      </c>
      <c r="I27" s="56" t="s">
        <v>1</v>
      </c>
      <c r="J27" s="57" t="s">
        <v>1</v>
      </c>
    </row>
    <row r="28" spans="1:10" ht="13.5" customHeight="1" outlineLevel="1" x14ac:dyDescent="0.45">
      <c r="A28" s="9" t="s">
        <v>246</v>
      </c>
      <c r="B28" s="31">
        <v>9</v>
      </c>
      <c r="C28" s="38">
        <v>1.5</v>
      </c>
      <c r="D28" s="31">
        <v>6453</v>
      </c>
      <c r="E28" s="38">
        <v>2.8</v>
      </c>
      <c r="F28" s="31">
        <v>722</v>
      </c>
      <c r="G28" s="29">
        <v>186540</v>
      </c>
      <c r="H28" s="32">
        <v>1.3</v>
      </c>
      <c r="I28" s="39">
        <v>20.88</v>
      </c>
      <c r="J28" s="32">
        <v>2.9</v>
      </c>
    </row>
    <row r="29" spans="1:10" ht="13.5" customHeight="1" outlineLevel="1" x14ac:dyDescent="0.45">
      <c r="A29" s="9" t="s">
        <v>247</v>
      </c>
      <c r="B29" s="31">
        <v>22</v>
      </c>
      <c r="C29" s="38">
        <v>3.6</v>
      </c>
      <c r="D29" s="31">
        <v>4103</v>
      </c>
      <c r="E29" s="38">
        <v>1.8</v>
      </c>
      <c r="F29" s="31">
        <v>185</v>
      </c>
      <c r="G29" s="29">
        <v>349977</v>
      </c>
      <c r="H29" s="32">
        <v>2.5</v>
      </c>
      <c r="I29" s="39">
        <v>15.81</v>
      </c>
      <c r="J29" s="32">
        <v>8.5</v>
      </c>
    </row>
    <row r="30" spans="1:10" ht="13.5" customHeight="1" outlineLevel="1" x14ac:dyDescent="0.45">
      <c r="A30" s="9" t="s">
        <v>248</v>
      </c>
      <c r="B30" s="31">
        <v>27</v>
      </c>
      <c r="C30" s="38">
        <v>4.5</v>
      </c>
      <c r="D30" s="31">
        <v>7626</v>
      </c>
      <c r="E30" s="38">
        <v>3.3</v>
      </c>
      <c r="F30" s="31">
        <v>287</v>
      </c>
      <c r="G30" s="29">
        <v>479143</v>
      </c>
      <c r="H30" s="32">
        <v>3.4</v>
      </c>
      <c r="I30" s="39">
        <v>18.04</v>
      </c>
      <c r="J30" s="32">
        <v>6.3</v>
      </c>
    </row>
    <row r="31" spans="1:10" ht="13.5" customHeight="1" outlineLevel="1" x14ac:dyDescent="0.45">
      <c r="A31" s="9" t="s">
        <v>249</v>
      </c>
      <c r="B31" s="31">
        <v>66</v>
      </c>
      <c r="C31" s="38">
        <v>10.9</v>
      </c>
      <c r="D31" s="31">
        <v>16700</v>
      </c>
      <c r="E31" s="38">
        <v>7.2</v>
      </c>
      <c r="F31" s="31">
        <v>253</v>
      </c>
      <c r="G31" s="29">
        <v>962970</v>
      </c>
      <c r="H31" s="32">
        <v>6.8</v>
      </c>
      <c r="I31" s="39">
        <v>14.57</v>
      </c>
      <c r="J31" s="32">
        <v>5.8</v>
      </c>
    </row>
    <row r="32" spans="1:10" ht="13.5" customHeight="1" outlineLevel="1" x14ac:dyDescent="0.45">
      <c r="A32" s="9" t="s">
        <v>250</v>
      </c>
      <c r="B32" s="31">
        <v>73</v>
      </c>
      <c r="C32" s="38">
        <v>12.1</v>
      </c>
      <c r="D32" s="31">
        <v>40608</v>
      </c>
      <c r="E32" s="38">
        <v>17.600000000000001</v>
      </c>
      <c r="F32" s="31">
        <v>556</v>
      </c>
      <c r="G32" s="29">
        <v>1840651</v>
      </c>
      <c r="H32" s="32">
        <v>12.9</v>
      </c>
      <c r="I32" s="39">
        <v>25.21</v>
      </c>
      <c r="J32" s="32">
        <v>4.5</v>
      </c>
    </row>
    <row r="33" spans="1:10" ht="13.5" customHeight="1" outlineLevel="1" x14ac:dyDescent="0.45">
      <c r="A33" s="9" t="s">
        <v>251</v>
      </c>
      <c r="B33" s="31">
        <v>92</v>
      </c>
      <c r="C33" s="38">
        <v>15.2</v>
      </c>
      <c r="D33" s="31">
        <v>30458</v>
      </c>
      <c r="E33" s="38">
        <v>13.2</v>
      </c>
      <c r="F33" s="31">
        <v>330</v>
      </c>
      <c r="G33" s="29">
        <v>1605539</v>
      </c>
      <c r="H33" s="32">
        <v>11.3</v>
      </c>
      <c r="I33" s="39">
        <v>17.39</v>
      </c>
      <c r="J33" s="32">
        <v>5.3</v>
      </c>
    </row>
    <row r="34" spans="1:10" ht="13.5" customHeight="1" outlineLevel="1" x14ac:dyDescent="0.45">
      <c r="A34" s="9" t="s">
        <v>252</v>
      </c>
      <c r="B34" s="31">
        <v>81</v>
      </c>
      <c r="C34" s="38">
        <v>13.4</v>
      </c>
      <c r="D34" s="31">
        <v>28212</v>
      </c>
      <c r="E34" s="38">
        <v>12.2</v>
      </c>
      <c r="F34" s="31">
        <v>347</v>
      </c>
      <c r="G34" s="29">
        <v>1963876</v>
      </c>
      <c r="H34" s="32">
        <v>13.8</v>
      </c>
      <c r="I34" s="39">
        <v>24.13</v>
      </c>
      <c r="J34" s="32">
        <v>7</v>
      </c>
    </row>
    <row r="35" spans="1:10" ht="13.5" customHeight="1" outlineLevel="1" x14ac:dyDescent="0.45">
      <c r="A35" s="9" t="s">
        <v>253</v>
      </c>
      <c r="B35" s="31">
        <v>101</v>
      </c>
      <c r="C35" s="38">
        <v>16.7</v>
      </c>
      <c r="D35" s="31">
        <v>33807</v>
      </c>
      <c r="E35" s="38">
        <v>14.7</v>
      </c>
      <c r="F35" s="31">
        <v>336</v>
      </c>
      <c r="G35" s="29">
        <v>2423750</v>
      </c>
      <c r="H35" s="32">
        <v>17</v>
      </c>
      <c r="I35" s="39">
        <v>24.11</v>
      </c>
      <c r="J35" s="32">
        <v>7.2</v>
      </c>
    </row>
    <row r="36" spans="1:10" ht="13.5" customHeight="1" outlineLevel="1" x14ac:dyDescent="0.45">
      <c r="A36" s="9" t="s">
        <v>254</v>
      </c>
      <c r="B36" s="31">
        <v>33</v>
      </c>
      <c r="C36" s="38">
        <v>5.5</v>
      </c>
      <c r="D36" s="31">
        <v>12066</v>
      </c>
      <c r="E36" s="38">
        <v>5.2</v>
      </c>
      <c r="F36" s="31">
        <v>365</v>
      </c>
      <c r="G36" s="29">
        <v>761663</v>
      </c>
      <c r="H36" s="32">
        <v>5.3</v>
      </c>
      <c r="I36" s="39">
        <v>23.06</v>
      </c>
      <c r="J36" s="32">
        <v>6.3</v>
      </c>
    </row>
    <row r="37" spans="1:10" ht="13.5" customHeight="1" outlineLevel="1" x14ac:dyDescent="0.45">
      <c r="A37" s="9" t="s">
        <v>203</v>
      </c>
      <c r="B37" s="31">
        <v>101</v>
      </c>
      <c r="C37" s="38">
        <v>16.7</v>
      </c>
      <c r="D37" s="31">
        <v>50442</v>
      </c>
      <c r="E37" s="38">
        <v>21.9</v>
      </c>
      <c r="F37" s="31">
        <v>498</v>
      </c>
      <c r="G37" s="29">
        <v>3664639</v>
      </c>
      <c r="H37" s="32">
        <v>25.7</v>
      </c>
      <c r="I37" s="39">
        <v>36.22</v>
      </c>
      <c r="J37" s="32">
        <v>7.3</v>
      </c>
    </row>
    <row r="38" spans="1:10" ht="20.100000000000001" customHeight="1" x14ac:dyDescent="0.45">
      <c r="A38" s="48" t="s">
        <v>257</v>
      </c>
      <c r="B38" s="57" t="s">
        <v>1</v>
      </c>
      <c r="C38" s="56" t="s">
        <v>1</v>
      </c>
      <c r="D38" s="57" t="s">
        <v>1</v>
      </c>
      <c r="E38" s="56" t="s">
        <v>1</v>
      </c>
      <c r="F38" s="57" t="s">
        <v>1</v>
      </c>
      <c r="G38" s="56" t="s">
        <v>1</v>
      </c>
      <c r="H38" s="57" t="s">
        <v>1</v>
      </c>
      <c r="I38" s="56" t="s">
        <v>1</v>
      </c>
      <c r="J38" s="57" t="s">
        <v>1</v>
      </c>
    </row>
    <row r="39" spans="1:10" ht="13.5" customHeight="1" outlineLevel="1" x14ac:dyDescent="0.45">
      <c r="A39" s="9" t="s">
        <v>246</v>
      </c>
      <c r="B39" s="31" t="s">
        <v>88</v>
      </c>
      <c r="C39" s="38"/>
      <c r="D39" s="31" t="s">
        <v>88</v>
      </c>
      <c r="E39" s="38"/>
      <c r="F39" s="31" t="s">
        <v>88</v>
      </c>
      <c r="G39" s="29" t="s">
        <v>88</v>
      </c>
      <c r="H39" s="32"/>
      <c r="I39" s="16" t="s">
        <v>88</v>
      </c>
      <c r="J39" s="32" t="s">
        <v>88</v>
      </c>
    </row>
    <row r="40" spans="1:10" ht="13.5" customHeight="1" outlineLevel="1" x14ac:dyDescent="0.45">
      <c r="A40" s="9" t="s">
        <v>247</v>
      </c>
      <c r="B40" s="31">
        <v>20</v>
      </c>
      <c r="C40" s="38">
        <v>3.2</v>
      </c>
      <c r="D40" s="31">
        <v>4396</v>
      </c>
      <c r="E40" s="38">
        <v>2.5</v>
      </c>
      <c r="F40" s="31">
        <v>224</v>
      </c>
      <c r="G40" s="29">
        <v>189341</v>
      </c>
      <c r="H40" s="32">
        <v>2.5</v>
      </c>
      <c r="I40" s="16">
        <v>9.65</v>
      </c>
      <c r="J40" s="32">
        <v>4.3</v>
      </c>
    </row>
    <row r="41" spans="1:10" ht="13.5" customHeight="1" outlineLevel="1" x14ac:dyDescent="0.45">
      <c r="A41" s="9" t="s">
        <v>248</v>
      </c>
      <c r="B41" s="31">
        <v>30</v>
      </c>
      <c r="C41" s="38">
        <v>4.8</v>
      </c>
      <c r="D41" s="31">
        <v>5852</v>
      </c>
      <c r="E41" s="38">
        <v>3.3</v>
      </c>
      <c r="F41" s="31">
        <v>195</v>
      </c>
      <c r="G41" s="29">
        <v>205121</v>
      </c>
      <c r="H41" s="32">
        <v>2.7</v>
      </c>
      <c r="I41" s="16">
        <v>6.84</v>
      </c>
      <c r="J41" s="32">
        <v>3.5</v>
      </c>
    </row>
    <row r="42" spans="1:10" ht="13.5" customHeight="1" outlineLevel="1" x14ac:dyDescent="0.45">
      <c r="A42" s="9" t="s">
        <v>249</v>
      </c>
      <c r="B42" s="31">
        <v>88</v>
      </c>
      <c r="C42" s="38">
        <v>14</v>
      </c>
      <c r="D42" s="31">
        <v>21611</v>
      </c>
      <c r="E42" s="38">
        <v>12.3</v>
      </c>
      <c r="F42" s="31">
        <v>246</v>
      </c>
      <c r="G42" s="29">
        <v>660682</v>
      </c>
      <c r="H42" s="32">
        <v>8.6999999999999993</v>
      </c>
      <c r="I42" s="16">
        <v>7.52</v>
      </c>
      <c r="J42" s="32">
        <v>3.1</v>
      </c>
    </row>
    <row r="43" spans="1:10" ht="13.5" customHeight="1" outlineLevel="1" x14ac:dyDescent="0.45">
      <c r="A43" s="9" t="s">
        <v>250</v>
      </c>
      <c r="B43" s="31">
        <v>87</v>
      </c>
      <c r="C43" s="38">
        <v>13.9</v>
      </c>
      <c r="D43" s="31">
        <v>21898</v>
      </c>
      <c r="E43" s="38">
        <v>12.4</v>
      </c>
      <c r="F43" s="31">
        <v>253</v>
      </c>
      <c r="G43" s="29">
        <v>773671</v>
      </c>
      <c r="H43" s="32">
        <v>10.199999999999999</v>
      </c>
      <c r="I43" s="16">
        <v>8.92</v>
      </c>
      <c r="J43" s="32">
        <v>3.5</v>
      </c>
    </row>
    <row r="44" spans="1:10" ht="13.5" customHeight="1" outlineLevel="1" x14ac:dyDescent="0.45">
      <c r="A44" s="9" t="s">
        <v>251</v>
      </c>
      <c r="B44" s="31">
        <v>92</v>
      </c>
      <c r="C44" s="38">
        <v>14.6</v>
      </c>
      <c r="D44" s="31">
        <v>26192</v>
      </c>
      <c r="E44" s="38">
        <v>14.9</v>
      </c>
      <c r="F44" s="31">
        <v>284</v>
      </c>
      <c r="G44" s="29">
        <v>1229795</v>
      </c>
      <c r="H44" s="32">
        <v>16.2</v>
      </c>
      <c r="I44" s="16">
        <v>13.33</v>
      </c>
      <c r="J44" s="32">
        <v>4.7</v>
      </c>
    </row>
    <row r="45" spans="1:10" ht="13.5" customHeight="1" outlineLevel="1" x14ac:dyDescent="0.45">
      <c r="A45" s="9" t="s">
        <v>252</v>
      </c>
      <c r="B45" s="31">
        <v>89</v>
      </c>
      <c r="C45" s="38">
        <v>14.2</v>
      </c>
      <c r="D45" s="31">
        <v>24822</v>
      </c>
      <c r="E45" s="38">
        <v>14.1</v>
      </c>
      <c r="F45" s="31">
        <v>278</v>
      </c>
      <c r="G45" s="29">
        <v>1039527</v>
      </c>
      <c r="H45" s="32">
        <v>13.7</v>
      </c>
      <c r="I45" s="16">
        <v>11.66</v>
      </c>
      <c r="J45" s="32">
        <v>4.2</v>
      </c>
    </row>
    <row r="46" spans="1:10" ht="13.5" customHeight="1" outlineLevel="1" x14ac:dyDescent="0.45">
      <c r="A46" s="9" t="s">
        <v>253</v>
      </c>
      <c r="B46" s="31">
        <v>124</v>
      </c>
      <c r="C46" s="38">
        <v>19.7</v>
      </c>
      <c r="D46" s="31">
        <v>41177</v>
      </c>
      <c r="E46" s="38">
        <v>23.4</v>
      </c>
      <c r="F46" s="31">
        <v>332</v>
      </c>
      <c r="G46" s="29">
        <v>1948197</v>
      </c>
      <c r="H46" s="32">
        <v>25.6</v>
      </c>
      <c r="I46" s="16">
        <v>15.72</v>
      </c>
      <c r="J46" s="32">
        <v>4.7</v>
      </c>
    </row>
    <row r="47" spans="1:10" ht="13.5" customHeight="1" outlineLevel="1" x14ac:dyDescent="0.45">
      <c r="A47" s="9" t="s">
        <v>254</v>
      </c>
      <c r="B47" s="31">
        <v>58</v>
      </c>
      <c r="C47" s="38">
        <v>9.1999999999999993</v>
      </c>
      <c r="D47" s="31">
        <v>23025</v>
      </c>
      <c r="E47" s="38">
        <v>13.1</v>
      </c>
      <c r="F47" s="31">
        <v>399</v>
      </c>
      <c r="G47" s="29">
        <v>730945</v>
      </c>
      <c r="H47" s="32">
        <v>9.6</v>
      </c>
      <c r="I47" s="16">
        <v>12.67</v>
      </c>
      <c r="J47" s="32">
        <v>3.2</v>
      </c>
    </row>
    <row r="48" spans="1:10" ht="13.5" customHeight="1" outlineLevel="1" x14ac:dyDescent="0.45">
      <c r="A48" s="9" t="s">
        <v>203</v>
      </c>
      <c r="B48" s="31" t="s">
        <v>88</v>
      </c>
      <c r="C48" s="38"/>
      <c r="D48" s="31" t="s">
        <v>88</v>
      </c>
      <c r="E48" s="38"/>
      <c r="F48" s="31" t="s">
        <v>88</v>
      </c>
      <c r="G48" s="29" t="s">
        <v>88</v>
      </c>
      <c r="H48" s="32"/>
      <c r="I48" s="16" t="s">
        <v>88</v>
      </c>
      <c r="J48" s="32" t="s">
        <v>88</v>
      </c>
    </row>
    <row r="49" spans="1:23" ht="20.100000000000001" customHeight="1" x14ac:dyDescent="0.45">
      <c r="A49" s="48" t="s">
        <v>258</v>
      </c>
      <c r="B49" s="57" t="s">
        <v>1</v>
      </c>
      <c r="C49" s="56" t="s">
        <v>1</v>
      </c>
      <c r="D49" s="57" t="s">
        <v>1</v>
      </c>
      <c r="E49" s="56" t="s">
        <v>1</v>
      </c>
      <c r="F49" s="57" t="s">
        <v>1</v>
      </c>
      <c r="G49" s="56" t="s">
        <v>1</v>
      </c>
      <c r="H49" s="57" t="s">
        <v>1</v>
      </c>
      <c r="I49" s="56" t="s">
        <v>1</v>
      </c>
      <c r="J49" s="57" t="s">
        <v>1</v>
      </c>
    </row>
    <row r="50" spans="1:23" ht="13.5" customHeight="1" outlineLevel="1" x14ac:dyDescent="0.45">
      <c r="A50" s="9" t="s">
        <v>246</v>
      </c>
      <c r="B50" s="31">
        <v>0</v>
      </c>
      <c r="C50" s="38">
        <v>0</v>
      </c>
      <c r="D50" s="31">
        <v>237</v>
      </c>
      <c r="E50" s="38">
        <v>0</v>
      </c>
      <c r="F50" s="31">
        <v>539</v>
      </c>
      <c r="G50" s="29">
        <v>8419</v>
      </c>
      <c r="H50" s="32">
        <v>0</v>
      </c>
      <c r="I50" s="16">
        <v>19.13</v>
      </c>
      <c r="J50" s="32">
        <v>3.5</v>
      </c>
    </row>
    <row r="51" spans="1:23" ht="13.5" customHeight="1" outlineLevel="1" x14ac:dyDescent="0.45">
      <c r="A51" s="9" t="s">
        <v>247</v>
      </c>
      <c r="B51" s="31">
        <v>1</v>
      </c>
      <c r="C51" s="38">
        <v>0.1</v>
      </c>
      <c r="D51" s="31">
        <v>289</v>
      </c>
      <c r="E51" s="38">
        <v>0</v>
      </c>
      <c r="F51" s="31">
        <v>197</v>
      </c>
      <c r="G51" s="29">
        <v>15442</v>
      </c>
      <c r="H51" s="32">
        <v>0.1</v>
      </c>
      <c r="I51" s="16">
        <v>10.56</v>
      </c>
      <c r="J51" s="32">
        <v>5.3</v>
      </c>
    </row>
    <row r="52" spans="1:23" ht="13.5" customHeight="1" outlineLevel="1" x14ac:dyDescent="0.45">
      <c r="A52" s="9" t="s">
        <v>248</v>
      </c>
      <c r="B52" s="31">
        <v>3</v>
      </c>
      <c r="C52" s="38">
        <v>0.3</v>
      </c>
      <c r="D52" s="31">
        <v>1183</v>
      </c>
      <c r="E52" s="38">
        <v>0.2</v>
      </c>
      <c r="F52" s="31">
        <v>368</v>
      </c>
      <c r="G52" s="29">
        <v>38494</v>
      </c>
      <c r="H52" s="32">
        <v>0.1</v>
      </c>
      <c r="I52" s="16">
        <v>11.98</v>
      </c>
      <c r="J52" s="32">
        <v>3.3</v>
      </c>
    </row>
    <row r="53" spans="1:23" ht="13.5" customHeight="1" outlineLevel="1" x14ac:dyDescent="0.45">
      <c r="A53" s="9" t="s">
        <v>249</v>
      </c>
      <c r="B53" s="31">
        <v>13</v>
      </c>
      <c r="C53" s="38">
        <v>1.5</v>
      </c>
      <c r="D53" s="31">
        <v>4303</v>
      </c>
      <c r="E53" s="38">
        <v>0.7</v>
      </c>
      <c r="F53" s="31">
        <v>341</v>
      </c>
      <c r="G53" s="29">
        <v>207690</v>
      </c>
      <c r="H53" s="32">
        <v>0.7</v>
      </c>
      <c r="I53" s="16">
        <v>16.48</v>
      </c>
      <c r="J53" s="32">
        <v>4.8</v>
      </c>
    </row>
    <row r="54" spans="1:23" ht="13.5" customHeight="1" outlineLevel="1" x14ac:dyDescent="0.45">
      <c r="A54" s="9" t="s">
        <v>250</v>
      </c>
      <c r="B54" s="31">
        <v>18</v>
      </c>
      <c r="C54" s="38">
        <v>2</v>
      </c>
      <c r="D54" s="31">
        <v>6007</v>
      </c>
      <c r="E54" s="38">
        <v>1</v>
      </c>
      <c r="F54" s="31">
        <v>326</v>
      </c>
      <c r="G54" s="29">
        <v>337373</v>
      </c>
      <c r="H54" s="32">
        <v>1.1000000000000001</v>
      </c>
      <c r="I54" s="16">
        <v>18.34</v>
      </c>
      <c r="J54" s="32">
        <v>5.6</v>
      </c>
    </row>
    <row r="55" spans="1:23" ht="13.5" customHeight="1" outlineLevel="1" x14ac:dyDescent="0.45">
      <c r="A55" s="9" t="s">
        <v>251</v>
      </c>
      <c r="B55" s="31">
        <v>39</v>
      </c>
      <c r="C55" s="38">
        <v>4.4000000000000004</v>
      </c>
      <c r="D55" s="31">
        <v>13473</v>
      </c>
      <c r="E55" s="38">
        <v>2.2999999999999998</v>
      </c>
      <c r="F55" s="31">
        <v>346</v>
      </c>
      <c r="G55" s="29">
        <v>601279</v>
      </c>
      <c r="H55" s="32">
        <v>2</v>
      </c>
      <c r="I55" s="16">
        <v>15.44</v>
      </c>
      <c r="J55" s="32">
        <v>4.5</v>
      </c>
    </row>
    <row r="56" spans="1:23" ht="13.5" customHeight="1" outlineLevel="1" x14ac:dyDescent="0.45">
      <c r="A56" s="9" t="s">
        <v>252</v>
      </c>
      <c r="B56" s="31">
        <v>50</v>
      </c>
      <c r="C56" s="38">
        <v>5.6</v>
      </c>
      <c r="D56" s="31">
        <v>16984</v>
      </c>
      <c r="E56" s="38">
        <v>2.9</v>
      </c>
      <c r="F56" s="31">
        <v>337</v>
      </c>
      <c r="G56" s="29">
        <v>1314964</v>
      </c>
      <c r="H56" s="32">
        <v>4.3</v>
      </c>
      <c r="I56" s="16">
        <v>26.12</v>
      </c>
      <c r="J56" s="32">
        <v>7.7</v>
      </c>
    </row>
    <row r="57" spans="1:23" ht="13.5" customHeight="1" outlineLevel="1" x14ac:dyDescent="0.45">
      <c r="A57" s="9" t="s">
        <v>253</v>
      </c>
      <c r="B57" s="31">
        <v>72</v>
      </c>
      <c r="C57" s="38">
        <v>8.1</v>
      </c>
      <c r="D57" s="31">
        <v>28085</v>
      </c>
      <c r="E57" s="38">
        <v>4.7</v>
      </c>
      <c r="F57" s="31">
        <v>390</v>
      </c>
      <c r="G57" s="29">
        <v>1395320</v>
      </c>
      <c r="H57" s="32">
        <v>4.5999999999999996</v>
      </c>
      <c r="I57" s="16">
        <v>19.38</v>
      </c>
      <c r="J57" s="32">
        <v>5</v>
      </c>
    </row>
    <row r="58" spans="1:23" ht="13.5" customHeight="1" outlineLevel="1" x14ac:dyDescent="0.45">
      <c r="A58" s="9" t="s">
        <v>254</v>
      </c>
      <c r="B58" s="31">
        <v>62</v>
      </c>
      <c r="C58" s="38">
        <v>7</v>
      </c>
      <c r="D58" s="31">
        <v>22148</v>
      </c>
      <c r="E58" s="38">
        <v>3.7</v>
      </c>
      <c r="F58" s="31">
        <v>359</v>
      </c>
      <c r="G58" s="29">
        <v>1230831</v>
      </c>
      <c r="H58" s="32">
        <v>4.0999999999999996</v>
      </c>
      <c r="I58" s="16">
        <v>19.940000000000001</v>
      </c>
      <c r="J58" s="32">
        <v>5.6</v>
      </c>
    </row>
    <row r="59" spans="1:23" ht="13.5" customHeight="1" outlineLevel="1" thickBot="1" x14ac:dyDescent="0.5">
      <c r="A59" s="9" t="s">
        <v>203</v>
      </c>
      <c r="B59" s="31">
        <v>632</v>
      </c>
      <c r="C59" s="38">
        <v>70.900000000000006</v>
      </c>
      <c r="D59" s="31">
        <v>502864</v>
      </c>
      <c r="E59" s="38">
        <v>84.4</v>
      </c>
      <c r="F59" s="31">
        <v>795</v>
      </c>
      <c r="G59" s="29">
        <v>25195691</v>
      </c>
      <c r="H59" s="32">
        <v>83</v>
      </c>
      <c r="I59" s="16">
        <v>39.85</v>
      </c>
      <c r="J59" s="32">
        <v>5</v>
      </c>
    </row>
    <row r="60" spans="1:23" ht="20.100000000000001" customHeight="1" thickTop="1" thickBot="1" x14ac:dyDescent="0.5">
      <c r="A60" s="7" t="s">
        <v>10</v>
      </c>
      <c r="B60" s="30">
        <v>5966</v>
      </c>
      <c r="C60" s="33">
        <v>100</v>
      </c>
      <c r="D60" s="30">
        <v>2898379</v>
      </c>
      <c r="E60" s="33">
        <v>100</v>
      </c>
      <c r="F60" s="30">
        <v>486</v>
      </c>
      <c r="G60" s="30">
        <v>90407703</v>
      </c>
      <c r="H60" s="33">
        <v>100</v>
      </c>
      <c r="I60" s="18">
        <v>15.15</v>
      </c>
      <c r="J60" s="33">
        <v>3.1</v>
      </c>
    </row>
    <row r="61" spans="1:23" ht="4.5" customHeight="1" thickTop="1" thickBot="1" x14ac:dyDescent="0.5">
      <c r="A61" s="4" t="s">
        <v>1</v>
      </c>
      <c r="B61" s="4" t="s">
        <v>1</v>
      </c>
      <c r="C61" s="4" t="s">
        <v>1</v>
      </c>
      <c r="D61" s="4" t="s">
        <v>1</v>
      </c>
      <c r="E61" s="4" t="s">
        <v>1</v>
      </c>
      <c r="F61" s="4" t="s">
        <v>1</v>
      </c>
      <c r="G61" s="4" t="s">
        <v>1</v>
      </c>
      <c r="H61" s="4" t="s">
        <v>1</v>
      </c>
      <c r="I61" s="4" t="s">
        <v>1</v>
      </c>
      <c r="J61" s="4" t="s">
        <v>1</v>
      </c>
    </row>
    <row r="62" spans="1:23" ht="4.5" customHeight="1" x14ac:dyDescent="0.45">
      <c r="A62" s="50" t="s">
        <v>1</v>
      </c>
      <c r="B62" s="50" t="s">
        <v>1</v>
      </c>
      <c r="C62" s="50" t="s">
        <v>1</v>
      </c>
      <c r="D62" s="50" t="s">
        <v>1</v>
      </c>
      <c r="E62" s="50" t="s">
        <v>1</v>
      </c>
      <c r="F62" s="50" t="s">
        <v>1</v>
      </c>
      <c r="G62" s="50" t="s">
        <v>1</v>
      </c>
      <c r="H62" s="50" t="s">
        <v>1</v>
      </c>
      <c r="I62" s="50" t="s">
        <v>1</v>
      </c>
      <c r="J62" s="50" t="s">
        <v>1</v>
      </c>
      <c r="K62" s="50"/>
      <c r="L62" s="50"/>
      <c r="M62" s="50"/>
      <c r="N62" s="50"/>
      <c r="O62" s="50"/>
      <c r="P62" s="50"/>
      <c r="Q62" s="50"/>
      <c r="R62" s="50"/>
      <c r="S62" s="50"/>
      <c r="T62" s="50"/>
      <c r="U62" s="50"/>
      <c r="V62" s="50"/>
      <c r="W62" s="50"/>
    </row>
    <row r="63" spans="1:23" ht="13.5" customHeight="1" x14ac:dyDescent="0.45">
      <c r="A63" s="52" t="s">
        <v>26</v>
      </c>
      <c r="B63" s="52" t="s">
        <v>1</v>
      </c>
      <c r="C63" s="52" t="s">
        <v>1</v>
      </c>
      <c r="D63" s="52" t="s">
        <v>1</v>
      </c>
      <c r="E63" s="52" t="s">
        <v>1</v>
      </c>
      <c r="F63" s="52" t="s">
        <v>1</v>
      </c>
      <c r="G63" s="52" t="s">
        <v>1</v>
      </c>
      <c r="H63" s="52" t="s">
        <v>1</v>
      </c>
      <c r="I63" s="52" t="s">
        <v>1</v>
      </c>
      <c r="J63" s="52" t="s">
        <v>1</v>
      </c>
      <c r="K63" s="50"/>
      <c r="L63" s="50"/>
      <c r="M63" s="50"/>
      <c r="N63" s="50"/>
      <c r="O63" s="50"/>
      <c r="P63" s="50"/>
      <c r="Q63" s="50"/>
      <c r="R63" s="50"/>
      <c r="S63" s="50"/>
      <c r="T63" s="50"/>
      <c r="U63" s="50"/>
      <c r="V63" s="50"/>
      <c r="W63" s="50"/>
    </row>
    <row r="64" spans="1:23" ht="13.5" customHeight="1" x14ac:dyDescent="0.45">
      <c r="A64" s="52" t="s">
        <v>259</v>
      </c>
      <c r="B64" s="52" t="s">
        <v>1</v>
      </c>
      <c r="C64" s="52" t="s">
        <v>1</v>
      </c>
      <c r="D64" s="52" t="s">
        <v>1</v>
      </c>
      <c r="E64" s="52" t="s">
        <v>1</v>
      </c>
      <c r="F64" s="52" t="s">
        <v>1</v>
      </c>
      <c r="G64" s="52" t="s">
        <v>1</v>
      </c>
      <c r="H64" s="52" t="s">
        <v>1</v>
      </c>
      <c r="I64" s="52" t="s">
        <v>1</v>
      </c>
      <c r="J64" s="52" t="s">
        <v>1</v>
      </c>
      <c r="K64" s="50"/>
      <c r="L64" s="50"/>
      <c r="M64" s="50"/>
      <c r="N64" s="50"/>
      <c r="O64" s="50"/>
      <c r="P64" s="50"/>
      <c r="Q64" s="50"/>
      <c r="R64" s="50"/>
      <c r="S64" s="50"/>
      <c r="T64" s="50"/>
      <c r="U64" s="50"/>
      <c r="V64" s="50"/>
      <c r="W64" s="50"/>
    </row>
    <row r="65" spans="1:23" ht="13.5" customHeight="1" x14ac:dyDescent="0.45">
      <c r="A65" s="52" t="s">
        <v>260</v>
      </c>
      <c r="B65" s="52" t="s">
        <v>1</v>
      </c>
      <c r="C65" s="52" t="s">
        <v>1</v>
      </c>
      <c r="D65" s="52" t="s">
        <v>1</v>
      </c>
      <c r="E65" s="52" t="s">
        <v>1</v>
      </c>
      <c r="F65" s="52" t="s">
        <v>1</v>
      </c>
      <c r="G65" s="52" t="s">
        <v>1</v>
      </c>
      <c r="H65" s="52" t="s">
        <v>1</v>
      </c>
      <c r="I65" s="52" t="s">
        <v>1</v>
      </c>
      <c r="J65" s="52" t="s">
        <v>1</v>
      </c>
      <c r="K65" s="50"/>
      <c r="L65" s="50"/>
      <c r="M65" s="50"/>
      <c r="N65" s="50"/>
      <c r="O65" s="50"/>
      <c r="P65" s="50"/>
      <c r="Q65" s="50"/>
      <c r="R65" s="50"/>
      <c r="S65" s="50"/>
      <c r="T65" s="50"/>
      <c r="U65" s="50"/>
      <c r="V65" s="50"/>
      <c r="W65" s="50"/>
    </row>
    <row r="66" spans="1:23" ht="13.5" customHeight="1" x14ac:dyDescent="0.45">
      <c r="A66" s="52" t="s">
        <v>206</v>
      </c>
      <c r="B66" s="52" t="s">
        <v>1</v>
      </c>
      <c r="C66" s="52" t="s">
        <v>1</v>
      </c>
      <c r="D66" s="52" t="s">
        <v>1</v>
      </c>
      <c r="E66" s="52" t="s">
        <v>1</v>
      </c>
      <c r="F66" s="52" t="s">
        <v>1</v>
      </c>
      <c r="G66" s="52" t="s">
        <v>1</v>
      </c>
      <c r="H66" s="52" t="s">
        <v>1</v>
      </c>
      <c r="I66" s="52" t="s">
        <v>1</v>
      </c>
      <c r="J66" s="52" t="s">
        <v>1</v>
      </c>
      <c r="K66" s="50"/>
      <c r="L66" s="50"/>
      <c r="M66" s="50"/>
      <c r="N66" s="50"/>
      <c r="O66" s="50"/>
      <c r="P66" s="50"/>
      <c r="Q66" s="50"/>
      <c r="R66" s="50"/>
      <c r="S66" s="50"/>
      <c r="T66" s="50"/>
      <c r="U66" s="50"/>
      <c r="V66" s="50"/>
      <c r="W66" s="50"/>
    </row>
    <row r="67" spans="1:23" ht="13.5" customHeight="1" x14ac:dyDescent="0.45">
      <c r="A67" s="52" t="s">
        <v>44</v>
      </c>
      <c r="B67" s="52" t="s">
        <v>1</v>
      </c>
      <c r="C67" s="52" t="s">
        <v>1</v>
      </c>
      <c r="D67" s="52" t="s">
        <v>1</v>
      </c>
      <c r="E67" s="52" t="s">
        <v>1</v>
      </c>
      <c r="F67" s="52" t="s">
        <v>1</v>
      </c>
      <c r="G67" s="52" t="s">
        <v>1</v>
      </c>
      <c r="H67" s="52" t="s">
        <v>1</v>
      </c>
      <c r="I67" s="52" t="s">
        <v>1</v>
      </c>
      <c r="J67" s="52" t="s">
        <v>1</v>
      </c>
      <c r="K67" s="50"/>
      <c r="L67" s="50"/>
      <c r="M67" s="50"/>
      <c r="N67" s="50"/>
      <c r="O67" s="50"/>
      <c r="P67" s="50"/>
      <c r="Q67" s="50"/>
      <c r="R67" s="50"/>
      <c r="S67" s="50"/>
      <c r="T67" s="50"/>
      <c r="U67" s="50"/>
      <c r="V67" s="50"/>
      <c r="W67" s="50"/>
    </row>
    <row r="68" spans="1:23" ht="13.5" customHeight="1" x14ac:dyDescent="0.45">
      <c r="A68" s="52" t="s">
        <v>64</v>
      </c>
      <c r="B68" s="52" t="s">
        <v>1</v>
      </c>
      <c r="C68" s="52" t="s">
        <v>1</v>
      </c>
      <c r="D68" s="52" t="s">
        <v>1</v>
      </c>
      <c r="E68" s="52" t="s">
        <v>1</v>
      </c>
      <c r="F68" s="52" t="s">
        <v>1</v>
      </c>
      <c r="G68" s="52" t="s">
        <v>1</v>
      </c>
      <c r="H68" s="52" t="s">
        <v>1</v>
      </c>
      <c r="I68" s="52" t="s">
        <v>1</v>
      </c>
      <c r="J68" s="52" t="s">
        <v>1</v>
      </c>
      <c r="K68" s="50"/>
      <c r="L68" s="50"/>
      <c r="M68" s="50"/>
      <c r="N68" s="50"/>
      <c r="O68" s="50"/>
      <c r="P68" s="50"/>
      <c r="Q68" s="50"/>
      <c r="R68" s="50"/>
      <c r="S68" s="50"/>
      <c r="T68" s="50"/>
      <c r="U68" s="50"/>
      <c r="V68" s="50"/>
      <c r="W68" s="50"/>
    </row>
  </sheetData>
  <mergeCells count="19">
    <mergeCell ref="A67:W67"/>
    <mergeCell ref="A68:W68"/>
    <mergeCell ref="A62:W62"/>
    <mergeCell ref="A63:W63"/>
    <mergeCell ref="A64:W64"/>
    <mergeCell ref="A65:W65"/>
    <mergeCell ref="A66:W66"/>
    <mergeCell ref="A1:O1"/>
    <mergeCell ref="A2:A4"/>
    <mergeCell ref="B2:C3"/>
    <mergeCell ref="D2:F2"/>
    <mergeCell ref="G2:J2"/>
    <mergeCell ref="D3:E3"/>
    <mergeCell ref="G3:H3"/>
    <mergeCell ref="A5:J5"/>
    <mergeCell ref="A16:J16"/>
    <mergeCell ref="A27:J27"/>
    <mergeCell ref="A38:J38"/>
    <mergeCell ref="A49:J49"/>
  </mergeCells>
  <pageMargins left="0.7" right="0.7" top="0.75" bottom="0.75" header="0.3" footer="0.3"/>
  <pageSetup paperSize="9"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X60"/>
  <sheetViews>
    <sheetView showGridLines="0" workbookViewId="0">
      <pane ySplit="5" topLeftCell="A6" activePane="bottomLeft" state="frozen"/>
      <selection pane="bottomLeft" activeCell="B21" sqref="B21"/>
    </sheetView>
  </sheetViews>
  <sheetFormatPr baseColWidth="10" defaultColWidth="11.3984375" defaultRowHeight="14.25" outlineLevelRow="1" outlineLevelCol="1" x14ac:dyDescent="0.45"/>
  <cols>
    <col min="1" max="1" width="10.73046875" customWidth="1"/>
    <col min="2" max="2" width="55.73046875" customWidth="1"/>
    <col min="3" max="4" width="14.73046875" customWidth="1"/>
    <col min="5" max="5" width="7.73046875" customWidth="1"/>
    <col min="6" max="6" width="14.73046875" customWidth="1" outlineLevel="1"/>
    <col min="7" max="7" width="7.73046875" customWidth="1" outlineLevel="1"/>
    <col min="8" max="8" width="14.73046875" customWidth="1" outlineLevel="1"/>
    <col min="9" max="9" width="7.73046875" customWidth="1" outlineLevel="1"/>
    <col min="10" max="10" width="14.73046875" customWidth="1"/>
    <col min="11" max="11" width="7.73046875" customWidth="1"/>
  </cols>
  <sheetData>
    <row r="1" spans="1:11" ht="20.100000000000001" customHeight="1" x14ac:dyDescent="0.45">
      <c r="A1" s="49" t="s">
        <v>261</v>
      </c>
      <c r="B1" s="49" t="s">
        <v>1</v>
      </c>
      <c r="C1" s="49" t="s">
        <v>1</v>
      </c>
      <c r="D1" s="49" t="s">
        <v>1</v>
      </c>
      <c r="E1" s="49" t="s">
        <v>1</v>
      </c>
      <c r="F1" s="49" t="s">
        <v>1</v>
      </c>
      <c r="G1" s="49" t="s">
        <v>1</v>
      </c>
      <c r="H1" s="49" t="s">
        <v>1</v>
      </c>
      <c r="I1" s="49" t="s">
        <v>1</v>
      </c>
      <c r="J1" s="49" t="s">
        <v>1</v>
      </c>
      <c r="K1" s="49" t="s">
        <v>1</v>
      </c>
    </row>
    <row r="2" spans="1:11" ht="20.100000000000001" customHeight="1" x14ac:dyDescent="0.45">
      <c r="A2" s="55" t="s">
        <v>176</v>
      </c>
      <c r="B2" s="55" t="s">
        <v>1</v>
      </c>
      <c r="C2" s="51" t="s">
        <v>33</v>
      </c>
      <c r="D2" s="51" t="s">
        <v>1</v>
      </c>
      <c r="E2" s="51" t="s">
        <v>1</v>
      </c>
      <c r="F2" s="51" t="s">
        <v>1</v>
      </c>
      <c r="G2" s="51" t="s">
        <v>1</v>
      </c>
      <c r="H2" s="51" t="s">
        <v>1</v>
      </c>
      <c r="I2" s="51" t="s">
        <v>1</v>
      </c>
      <c r="J2" s="51" t="s">
        <v>1</v>
      </c>
      <c r="K2" s="51" t="s">
        <v>1</v>
      </c>
    </row>
    <row r="3" spans="1:11" ht="20.100000000000001" customHeight="1" x14ac:dyDescent="0.45">
      <c r="A3" s="55" t="s">
        <v>177</v>
      </c>
      <c r="B3" s="55" t="s">
        <v>1</v>
      </c>
      <c r="C3" s="51" t="s">
        <v>10</v>
      </c>
      <c r="D3" s="51" t="s">
        <v>262</v>
      </c>
      <c r="E3" s="51" t="s">
        <v>1</v>
      </c>
      <c r="F3" s="51" t="s">
        <v>179</v>
      </c>
      <c r="G3" s="51" t="s">
        <v>1</v>
      </c>
      <c r="H3" s="51" t="s">
        <v>1</v>
      </c>
      <c r="I3" s="51" t="s">
        <v>1</v>
      </c>
      <c r="J3" s="51" t="s">
        <v>263</v>
      </c>
      <c r="K3" s="51" t="s">
        <v>1</v>
      </c>
    </row>
    <row r="4" spans="1:11" ht="20.100000000000001" customHeight="1" x14ac:dyDescent="0.45">
      <c r="A4" s="55" t="s">
        <v>181</v>
      </c>
      <c r="B4" s="55" t="s">
        <v>1</v>
      </c>
      <c r="C4" s="51" t="s">
        <v>1</v>
      </c>
      <c r="D4" s="51" t="s">
        <v>1</v>
      </c>
      <c r="E4" s="51" t="s">
        <v>1</v>
      </c>
      <c r="F4" s="53" t="s">
        <v>264</v>
      </c>
      <c r="G4" s="53" t="s">
        <v>1</v>
      </c>
      <c r="H4" s="53" t="s">
        <v>265</v>
      </c>
      <c r="I4" s="53" t="s">
        <v>1</v>
      </c>
      <c r="J4" s="51" t="s">
        <v>1</v>
      </c>
      <c r="K4" s="51" t="s">
        <v>1</v>
      </c>
    </row>
    <row r="5" spans="1:11" ht="20.100000000000001" customHeight="1" x14ac:dyDescent="0.45">
      <c r="A5" s="55" t="s">
        <v>1</v>
      </c>
      <c r="B5" s="55" t="s">
        <v>1</v>
      </c>
      <c r="C5" s="5" t="s">
        <v>185</v>
      </c>
      <c r="D5" s="5" t="s">
        <v>185</v>
      </c>
      <c r="E5" s="5" t="s">
        <v>35</v>
      </c>
      <c r="F5" s="5" t="s">
        <v>185</v>
      </c>
      <c r="G5" s="5" t="s">
        <v>35</v>
      </c>
      <c r="H5" s="5" t="s">
        <v>185</v>
      </c>
      <c r="I5" s="5" t="s">
        <v>35</v>
      </c>
      <c r="J5" s="5" t="s">
        <v>185</v>
      </c>
      <c r="K5" s="5" t="s">
        <v>35</v>
      </c>
    </row>
    <row r="6" spans="1:11" ht="20.100000000000001" customHeight="1" x14ac:dyDescent="0.45">
      <c r="A6" s="54" t="s">
        <v>73</v>
      </c>
      <c r="B6" s="54" t="s">
        <v>1</v>
      </c>
      <c r="C6" s="50" t="s">
        <v>1</v>
      </c>
      <c r="D6" s="50" t="s">
        <v>1</v>
      </c>
      <c r="E6" s="50" t="s">
        <v>1</v>
      </c>
      <c r="F6" s="50" t="s">
        <v>1</v>
      </c>
      <c r="G6" s="50" t="s">
        <v>1</v>
      </c>
      <c r="H6" s="50" t="s">
        <v>1</v>
      </c>
      <c r="I6" s="50" t="s">
        <v>1</v>
      </c>
      <c r="J6" s="50" t="s">
        <v>1</v>
      </c>
      <c r="K6" s="50" t="s">
        <v>1</v>
      </c>
    </row>
    <row r="7" spans="1:11" ht="13.5" customHeight="1" outlineLevel="1" x14ac:dyDescent="0.45">
      <c r="A7" s="45" t="s">
        <v>74</v>
      </c>
      <c r="B7" s="6" t="s">
        <v>75</v>
      </c>
      <c r="C7" s="31">
        <v>279170</v>
      </c>
      <c r="D7" s="29">
        <v>249056</v>
      </c>
      <c r="E7" s="32">
        <v>89.2</v>
      </c>
      <c r="F7" s="29">
        <v>120406</v>
      </c>
      <c r="G7" s="32">
        <v>48.3</v>
      </c>
      <c r="H7" s="29">
        <v>128650</v>
      </c>
      <c r="I7" s="32">
        <v>51.7</v>
      </c>
      <c r="J7" s="29">
        <v>30114</v>
      </c>
      <c r="K7" s="32">
        <v>10.8</v>
      </c>
    </row>
    <row r="8" spans="1:11" ht="13.5" customHeight="1" outlineLevel="1" x14ac:dyDescent="0.45">
      <c r="A8" s="45" t="s">
        <v>76</v>
      </c>
      <c r="B8" s="6" t="s">
        <v>77</v>
      </c>
      <c r="C8" s="31">
        <v>22124</v>
      </c>
      <c r="D8" s="29">
        <v>20993</v>
      </c>
      <c r="E8" s="32">
        <v>94.9</v>
      </c>
      <c r="F8" s="29">
        <v>13141</v>
      </c>
      <c r="G8" s="32">
        <v>62.6</v>
      </c>
      <c r="H8" s="29">
        <v>7852</v>
      </c>
      <c r="I8" s="32">
        <v>37.4</v>
      </c>
      <c r="J8" s="29">
        <v>1132</v>
      </c>
      <c r="K8" s="32">
        <v>5.0999999999999996</v>
      </c>
    </row>
    <row r="9" spans="1:11" ht="13.5" customHeight="1" outlineLevel="1" x14ac:dyDescent="0.45">
      <c r="A9" s="45" t="s">
        <v>80</v>
      </c>
      <c r="B9" s="6" t="s">
        <v>81</v>
      </c>
      <c r="C9" s="31">
        <v>71842393</v>
      </c>
      <c r="D9" s="29">
        <v>66316243</v>
      </c>
      <c r="E9" s="32">
        <v>92.3</v>
      </c>
      <c r="F9" s="29">
        <v>44658400</v>
      </c>
      <c r="G9" s="32">
        <v>67.3</v>
      </c>
      <c r="H9" s="29">
        <v>21657843</v>
      </c>
      <c r="I9" s="32">
        <v>32.700000000000003</v>
      </c>
      <c r="J9" s="29">
        <v>5526150</v>
      </c>
      <c r="K9" s="32">
        <v>7.7</v>
      </c>
    </row>
    <row r="10" spans="1:11" ht="13.5" customHeight="1" outlineLevel="1" x14ac:dyDescent="0.45">
      <c r="A10" s="45" t="s">
        <v>82</v>
      </c>
      <c r="B10" s="6" t="s">
        <v>83</v>
      </c>
      <c r="C10" s="31">
        <v>411198</v>
      </c>
      <c r="D10" s="29">
        <v>375056</v>
      </c>
      <c r="E10" s="32">
        <v>91.2</v>
      </c>
      <c r="F10" s="29">
        <v>275867</v>
      </c>
      <c r="G10" s="32">
        <v>73.599999999999994</v>
      </c>
      <c r="H10" s="29">
        <v>99189</v>
      </c>
      <c r="I10" s="32">
        <v>26.4</v>
      </c>
      <c r="J10" s="29">
        <v>36142</v>
      </c>
      <c r="K10" s="32">
        <v>8.8000000000000007</v>
      </c>
    </row>
    <row r="11" spans="1:11" ht="13.5" customHeight="1" outlineLevel="1" x14ac:dyDescent="0.45">
      <c r="A11" s="45" t="s">
        <v>86</v>
      </c>
      <c r="B11" s="6" t="s">
        <v>87</v>
      </c>
      <c r="C11" s="31">
        <v>172181</v>
      </c>
      <c r="D11" s="29">
        <v>155419</v>
      </c>
      <c r="E11" s="32">
        <v>90.3</v>
      </c>
      <c r="F11" s="29">
        <v>114543</v>
      </c>
      <c r="G11" s="32">
        <v>73.7</v>
      </c>
      <c r="H11" s="29">
        <v>40876</v>
      </c>
      <c r="I11" s="32">
        <v>26.3</v>
      </c>
      <c r="J11" s="29">
        <v>16761</v>
      </c>
      <c r="K11" s="32">
        <v>9.6999999999999993</v>
      </c>
    </row>
    <row r="12" spans="1:11" ht="13.5" customHeight="1" outlineLevel="1" x14ac:dyDescent="0.45">
      <c r="A12" s="45" t="s">
        <v>89</v>
      </c>
      <c r="B12" s="6" t="s">
        <v>90</v>
      </c>
      <c r="C12" s="31">
        <v>208670</v>
      </c>
      <c r="D12" s="29">
        <v>189431</v>
      </c>
      <c r="E12" s="32">
        <v>90.8</v>
      </c>
      <c r="F12" s="29">
        <v>123166</v>
      </c>
      <c r="G12" s="32">
        <v>65</v>
      </c>
      <c r="H12" s="29">
        <v>66265</v>
      </c>
      <c r="I12" s="32">
        <v>35</v>
      </c>
      <c r="J12" s="29">
        <v>19239</v>
      </c>
      <c r="K12" s="32">
        <v>9.1999999999999993</v>
      </c>
    </row>
    <row r="13" spans="1:11" ht="13.5" customHeight="1" outlineLevel="1" x14ac:dyDescent="0.45">
      <c r="A13" s="45" t="s">
        <v>93</v>
      </c>
      <c r="B13" s="6" t="s">
        <v>94</v>
      </c>
      <c r="C13" s="31">
        <v>47952</v>
      </c>
      <c r="D13" s="29">
        <v>42130</v>
      </c>
      <c r="E13" s="32">
        <v>87.9</v>
      </c>
      <c r="F13" s="29">
        <v>28169</v>
      </c>
      <c r="G13" s="32">
        <v>66.900000000000006</v>
      </c>
      <c r="H13" s="29">
        <v>13961</v>
      </c>
      <c r="I13" s="32">
        <v>33.1</v>
      </c>
      <c r="J13" s="29">
        <v>5822</v>
      </c>
      <c r="K13" s="32">
        <v>12.1</v>
      </c>
    </row>
    <row r="14" spans="1:11" ht="13.5" customHeight="1" outlineLevel="1" x14ac:dyDescent="0.45">
      <c r="A14" s="45" t="s">
        <v>95</v>
      </c>
      <c r="B14" s="6" t="s">
        <v>96</v>
      </c>
      <c r="C14" s="31">
        <v>4886167</v>
      </c>
      <c r="D14" s="29">
        <v>4451494</v>
      </c>
      <c r="E14" s="32">
        <v>91.1</v>
      </c>
      <c r="F14" s="29">
        <v>2978202</v>
      </c>
      <c r="G14" s="32">
        <v>66.900000000000006</v>
      </c>
      <c r="H14" s="29">
        <v>1473293</v>
      </c>
      <c r="I14" s="32">
        <v>33.1</v>
      </c>
      <c r="J14" s="29">
        <v>434673</v>
      </c>
      <c r="K14" s="32">
        <v>8.9</v>
      </c>
    </row>
    <row r="15" spans="1:11" ht="13.5" customHeight="1" outlineLevel="1" x14ac:dyDescent="0.45">
      <c r="A15" s="45" t="s">
        <v>97</v>
      </c>
      <c r="B15" s="6" t="s">
        <v>98</v>
      </c>
      <c r="C15" s="31">
        <v>6493436</v>
      </c>
      <c r="D15" s="29">
        <v>5510465</v>
      </c>
      <c r="E15" s="32">
        <v>84.9</v>
      </c>
      <c r="F15" s="29">
        <v>3268726</v>
      </c>
      <c r="G15" s="32">
        <v>59.3</v>
      </c>
      <c r="H15" s="29">
        <v>2241739</v>
      </c>
      <c r="I15" s="32">
        <v>40.700000000000003</v>
      </c>
      <c r="J15" s="29">
        <v>982971</v>
      </c>
      <c r="K15" s="32">
        <v>15.1</v>
      </c>
    </row>
    <row r="16" spans="1:11" ht="13.5" customHeight="1" outlineLevel="1" x14ac:dyDescent="0.45">
      <c r="A16" s="45" t="s">
        <v>99</v>
      </c>
      <c r="B16" s="6" t="s">
        <v>100</v>
      </c>
      <c r="C16" s="31">
        <v>1238060</v>
      </c>
      <c r="D16" s="29">
        <v>1140656</v>
      </c>
      <c r="E16" s="32">
        <v>92.1</v>
      </c>
      <c r="F16" s="29">
        <v>777224</v>
      </c>
      <c r="G16" s="32">
        <v>68.099999999999994</v>
      </c>
      <c r="H16" s="29">
        <v>363432</v>
      </c>
      <c r="I16" s="32">
        <v>31.9</v>
      </c>
      <c r="J16" s="29">
        <v>97404</v>
      </c>
      <c r="K16" s="32">
        <v>7.9</v>
      </c>
    </row>
    <row r="17" spans="1:11" ht="13.5" customHeight="1" outlineLevel="1" x14ac:dyDescent="0.45">
      <c r="A17" s="45" t="s">
        <v>101</v>
      </c>
      <c r="B17" s="6" t="s">
        <v>102</v>
      </c>
      <c r="C17" s="31">
        <v>389577</v>
      </c>
      <c r="D17" s="29">
        <v>353082</v>
      </c>
      <c r="E17" s="32">
        <v>90.6</v>
      </c>
      <c r="F17" s="29">
        <v>244661</v>
      </c>
      <c r="G17" s="32">
        <v>69.3</v>
      </c>
      <c r="H17" s="29">
        <v>108421</v>
      </c>
      <c r="I17" s="32">
        <v>30.7</v>
      </c>
      <c r="J17" s="29">
        <v>36495</v>
      </c>
      <c r="K17" s="32">
        <v>9.4</v>
      </c>
    </row>
    <row r="18" spans="1:11" ht="13.5" customHeight="1" outlineLevel="1" x14ac:dyDescent="0.45">
      <c r="A18" s="45" t="s">
        <v>103</v>
      </c>
      <c r="B18" s="6" t="s">
        <v>104</v>
      </c>
      <c r="C18" s="31">
        <v>381621</v>
      </c>
      <c r="D18" s="29">
        <v>363165</v>
      </c>
      <c r="E18" s="32">
        <v>95.2</v>
      </c>
      <c r="F18" s="29">
        <v>237248</v>
      </c>
      <c r="G18" s="32">
        <v>65.3</v>
      </c>
      <c r="H18" s="29">
        <v>125918</v>
      </c>
      <c r="I18" s="32">
        <v>34.700000000000003</v>
      </c>
      <c r="J18" s="29">
        <v>18455</v>
      </c>
      <c r="K18" s="32">
        <v>4.8</v>
      </c>
    </row>
    <row r="19" spans="1:11" ht="13.5" customHeight="1" outlineLevel="1" x14ac:dyDescent="0.45">
      <c r="A19" s="45" t="s">
        <v>105</v>
      </c>
      <c r="B19" s="6" t="s">
        <v>106</v>
      </c>
      <c r="C19" s="31">
        <v>1119798</v>
      </c>
      <c r="D19" s="29">
        <v>1024167</v>
      </c>
      <c r="E19" s="32">
        <v>91.5</v>
      </c>
      <c r="F19" s="29">
        <v>716170</v>
      </c>
      <c r="G19" s="32">
        <v>69.900000000000006</v>
      </c>
      <c r="H19" s="29">
        <v>307997</v>
      </c>
      <c r="I19" s="32">
        <v>30.1</v>
      </c>
      <c r="J19" s="29">
        <v>95631</v>
      </c>
      <c r="K19" s="32">
        <v>8.5</v>
      </c>
    </row>
    <row r="20" spans="1:11" ht="13.5" customHeight="1" outlineLevel="1" x14ac:dyDescent="0.45">
      <c r="A20" s="45" t="s">
        <v>107</v>
      </c>
      <c r="B20" s="6" t="s">
        <v>108</v>
      </c>
      <c r="C20" s="31">
        <v>9914310</v>
      </c>
      <c r="D20" s="29">
        <v>9483588</v>
      </c>
      <c r="E20" s="32">
        <v>95.7</v>
      </c>
      <c r="F20" s="29">
        <v>7256890</v>
      </c>
      <c r="G20" s="32">
        <v>76.5</v>
      </c>
      <c r="H20" s="29">
        <v>2226698</v>
      </c>
      <c r="I20" s="32">
        <v>23.5</v>
      </c>
      <c r="J20" s="29">
        <v>430722</v>
      </c>
      <c r="K20" s="32">
        <v>4.3</v>
      </c>
    </row>
    <row r="21" spans="1:11" ht="13.5" customHeight="1" outlineLevel="1" x14ac:dyDescent="0.45">
      <c r="A21" s="45" t="s">
        <v>109</v>
      </c>
      <c r="B21" s="6" t="s">
        <v>110</v>
      </c>
      <c r="C21" s="31">
        <v>4324438</v>
      </c>
      <c r="D21" s="29">
        <v>3956971</v>
      </c>
      <c r="E21" s="32">
        <v>91.5</v>
      </c>
      <c r="F21" s="29">
        <v>2622592</v>
      </c>
      <c r="G21" s="32">
        <v>66.3</v>
      </c>
      <c r="H21" s="29">
        <v>1334379</v>
      </c>
      <c r="I21" s="32">
        <v>33.700000000000003</v>
      </c>
      <c r="J21" s="29">
        <v>367467</v>
      </c>
      <c r="K21" s="32">
        <v>8.5</v>
      </c>
    </row>
    <row r="22" spans="1:11" ht="13.5" customHeight="1" outlineLevel="1" x14ac:dyDescent="0.45">
      <c r="A22" s="45" t="s">
        <v>111</v>
      </c>
      <c r="B22" s="6" t="s">
        <v>112</v>
      </c>
      <c r="C22" s="31">
        <v>7611141</v>
      </c>
      <c r="D22" s="29">
        <v>7093008</v>
      </c>
      <c r="E22" s="32">
        <v>93.2</v>
      </c>
      <c r="F22" s="29">
        <v>5045608</v>
      </c>
      <c r="G22" s="32">
        <v>71.099999999999994</v>
      </c>
      <c r="H22" s="29">
        <v>2047400</v>
      </c>
      <c r="I22" s="32">
        <v>28.9</v>
      </c>
      <c r="J22" s="29">
        <v>518133</v>
      </c>
      <c r="K22" s="32">
        <v>6.8</v>
      </c>
    </row>
    <row r="23" spans="1:11" ht="13.5" customHeight="1" outlineLevel="1" x14ac:dyDescent="0.45">
      <c r="A23" s="45" t="s">
        <v>113</v>
      </c>
      <c r="B23" s="6" t="s">
        <v>114</v>
      </c>
      <c r="C23" s="31">
        <v>30345504</v>
      </c>
      <c r="D23" s="29">
        <v>28216709</v>
      </c>
      <c r="E23" s="32">
        <v>93</v>
      </c>
      <c r="F23" s="29">
        <v>18069621</v>
      </c>
      <c r="G23" s="32">
        <v>64</v>
      </c>
      <c r="H23" s="29">
        <v>10147088</v>
      </c>
      <c r="I23" s="32">
        <v>36</v>
      </c>
      <c r="J23" s="29">
        <v>2128795</v>
      </c>
      <c r="K23" s="32">
        <v>7</v>
      </c>
    </row>
    <row r="24" spans="1:11" ht="13.5" customHeight="1" outlineLevel="1" x14ac:dyDescent="0.45">
      <c r="A24" s="45" t="s">
        <v>115</v>
      </c>
      <c r="B24" s="6" t="s">
        <v>116</v>
      </c>
      <c r="C24" s="31">
        <v>2185598</v>
      </c>
      <c r="D24" s="29">
        <v>1980889</v>
      </c>
      <c r="E24" s="32">
        <v>90.6</v>
      </c>
      <c r="F24" s="29">
        <v>1504810</v>
      </c>
      <c r="G24" s="32">
        <v>76</v>
      </c>
      <c r="H24" s="29">
        <v>476079</v>
      </c>
      <c r="I24" s="32">
        <v>24</v>
      </c>
      <c r="J24" s="29">
        <v>204710</v>
      </c>
      <c r="K24" s="32">
        <v>9.4</v>
      </c>
    </row>
    <row r="25" spans="1:11" ht="13.5" customHeight="1" outlineLevel="1" x14ac:dyDescent="0.45">
      <c r="A25" s="45" t="s">
        <v>117</v>
      </c>
      <c r="B25" s="6" t="s">
        <v>118</v>
      </c>
      <c r="C25" s="31">
        <v>1519530</v>
      </c>
      <c r="D25" s="29">
        <v>1356226</v>
      </c>
      <c r="E25" s="32">
        <v>89.3</v>
      </c>
      <c r="F25" s="29">
        <v>1018689</v>
      </c>
      <c r="G25" s="32">
        <v>75.099999999999994</v>
      </c>
      <c r="H25" s="29">
        <v>337537</v>
      </c>
      <c r="I25" s="32">
        <v>24.9</v>
      </c>
      <c r="J25" s="29">
        <v>163304</v>
      </c>
      <c r="K25" s="32">
        <v>10.7</v>
      </c>
    </row>
    <row r="26" spans="1:11" ht="13.5" customHeight="1" outlineLevel="1" x14ac:dyDescent="0.45">
      <c r="A26" s="45" t="s">
        <v>119</v>
      </c>
      <c r="B26" s="6" t="s">
        <v>120</v>
      </c>
      <c r="C26" s="31">
        <v>2112742</v>
      </c>
      <c r="D26" s="29">
        <v>1980012</v>
      </c>
      <c r="E26" s="32">
        <v>93.7</v>
      </c>
      <c r="F26" s="29">
        <v>1394903</v>
      </c>
      <c r="G26" s="32">
        <v>70.400000000000006</v>
      </c>
      <c r="H26" s="29">
        <v>585109</v>
      </c>
      <c r="I26" s="32">
        <v>29.6</v>
      </c>
      <c r="J26" s="29">
        <v>132730</v>
      </c>
      <c r="K26" s="32">
        <v>6.3</v>
      </c>
    </row>
    <row r="27" spans="1:11" ht="13.5" customHeight="1" outlineLevel="1" x14ac:dyDescent="0.45">
      <c r="A27" s="45" t="s">
        <v>121</v>
      </c>
      <c r="B27" s="6" t="s">
        <v>122</v>
      </c>
      <c r="C27" s="31">
        <v>210335</v>
      </c>
      <c r="D27" s="29">
        <v>178393</v>
      </c>
      <c r="E27" s="32">
        <v>84.8</v>
      </c>
      <c r="F27" s="29">
        <v>128255</v>
      </c>
      <c r="G27" s="32">
        <v>71.900000000000006</v>
      </c>
      <c r="H27" s="29">
        <v>50138</v>
      </c>
      <c r="I27" s="32">
        <v>28.1</v>
      </c>
      <c r="J27" s="29">
        <v>31941</v>
      </c>
      <c r="K27" s="32">
        <v>15.2</v>
      </c>
    </row>
    <row r="28" spans="1:11" ht="13.5" customHeight="1" outlineLevel="1" x14ac:dyDescent="0.45">
      <c r="A28" s="45" t="s">
        <v>123</v>
      </c>
      <c r="B28" s="6" t="s">
        <v>124</v>
      </c>
      <c r="C28" s="31">
        <v>113112</v>
      </c>
      <c r="D28" s="29">
        <v>106005</v>
      </c>
      <c r="E28" s="32">
        <v>93.7</v>
      </c>
      <c r="F28" s="29">
        <v>81389</v>
      </c>
      <c r="G28" s="32">
        <v>76.8</v>
      </c>
      <c r="H28" s="29">
        <v>24616</v>
      </c>
      <c r="I28" s="32">
        <v>23.2</v>
      </c>
      <c r="J28" s="29">
        <v>7107</v>
      </c>
      <c r="K28" s="32">
        <v>6.3</v>
      </c>
    </row>
    <row r="29" spans="1:11" ht="13.5" customHeight="1" outlineLevel="1" x14ac:dyDescent="0.45">
      <c r="A29" s="45" t="s">
        <v>127</v>
      </c>
      <c r="B29" s="6" t="s">
        <v>128</v>
      </c>
      <c r="C29" s="31">
        <v>7637352</v>
      </c>
      <c r="D29" s="29">
        <v>7181281</v>
      </c>
      <c r="E29" s="32">
        <v>94</v>
      </c>
      <c r="F29" s="29">
        <v>5611637</v>
      </c>
      <c r="G29" s="32">
        <v>78.099999999999994</v>
      </c>
      <c r="H29" s="29">
        <v>1569643</v>
      </c>
      <c r="I29" s="32">
        <v>21.9</v>
      </c>
      <c r="J29" s="29">
        <v>456072</v>
      </c>
      <c r="K29" s="32">
        <v>6</v>
      </c>
    </row>
    <row r="30" spans="1:11" ht="13.5" customHeight="1" outlineLevel="1" x14ac:dyDescent="0.45">
      <c r="A30" s="45" t="s">
        <v>186</v>
      </c>
      <c r="B30" s="6" t="s">
        <v>187</v>
      </c>
      <c r="C30" s="31">
        <v>5873321</v>
      </c>
      <c r="D30" s="29">
        <v>5536849</v>
      </c>
      <c r="E30" s="32">
        <v>94.3</v>
      </c>
      <c r="F30" s="29">
        <v>4250127</v>
      </c>
      <c r="G30" s="32">
        <v>76.8</v>
      </c>
      <c r="H30" s="29">
        <v>1286722</v>
      </c>
      <c r="I30" s="32">
        <v>23.2</v>
      </c>
      <c r="J30" s="29">
        <v>336472</v>
      </c>
      <c r="K30" s="32">
        <v>5.7</v>
      </c>
    </row>
    <row r="31" spans="1:11" ht="13.5" customHeight="1" outlineLevel="1" x14ac:dyDescent="0.45">
      <c r="A31" s="45" t="s">
        <v>129</v>
      </c>
      <c r="B31" s="6" t="s">
        <v>130</v>
      </c>
      <c r="C31" s="31">
        <v>557689</v>
      </c>
      <c r="D31" s="29">
        <v>534716</v>
      </c>
      <c r="E31" s="32">
        <v>95.9</v>
      </c>
      <c r="F31" s="29">
        <v>379783</v>
      </c>
      <c r="G31" s="32">
        <v>71</v>
      </c>
      <c r="H31" s="29">
        <v>154933</v>
      </c>
      <c r="I31" s="32">
        <v>29</v>
      </c>
      <c r="J31" s="29">
        <v>22974</v>
      </c>
      <c r="K31" s="32">
        <v>4.0999999999999996</v>
      </c>
    </row>
    <row r="32" spans="1:11" ht="13.5" customHeight="1" outlineLevel="1" x14ac:dyDescent="0.45">
      <c r="A32" s="45" t="s">
        <v>131</v>
      </c>
      <c r="B32" s="6" t="s">
        <v>132</v>
      </c>
      <c r="C32" s="31">
        <v>8546114</v>
      </c>
      <c r="D32" s="29">
        <v>7992689</v>
      </c>
      <c r="E32" s="32">
        <v>93.5</v>
      </c>
      <c r="F32" s="29">
        <v>5876292</v>
      </c>
      <c r="G32" s="32">
        <v>73.5</v>
      </c>
      <c r="H32" s="29">
        <v>2116398</v>
      </c>
      <c r="I32" s="32">
        <v>26.5</v>
      </c>
      <c r="J32" s="29">
        <v>553425</v>
      </c>
      <c r="K32" s="32">
        <v>6.5</v>
      </c>
    </row>
    <row r="33" spans="1:13" ht="13.5" customHeight="1" outlineLevel="1" x14ac:dyDescent="0.45">
      <c r="A33" s="45" t="s">
        <v>133</v>
      </c>
      <c r="B33" s="6" t="s">
        <v>134</v>
      </c>
      <c r="C33" s="31">
        <v>2386682</v>
      </c>
      <c r="D33" s="29">
        <v>2274875</v>
      </c>
      <c r="E33" s="32">
        <v>95.3</v>
      </c>
      <c r="F33" s="29">
        <v>2050696</v>
      </c>
      <c r="G33" s="32">
        <v>90.1</v>
      </c>
      <c r="H33" s="29">
        <v>224179</v>
      </c>
      <c r="I33" s="32">
        <v>9.9</v>
      </c>
      <c r="J33" s="29">
        <v>111807</v>
      </c>
      <c r="K33" s="32">
        <v>4.7</v>
      </c>
    </row>
    <row r="34" spans="1:13" ht="13.5" customHeight="1" outlineLevel="1" x14ac:dyDescent="0.45">
      <c r="A34" s="45" t="s">
        <v>135</v>
      </c>
      <c r="B34" s="6" t="s">
        <v>136</v>
      </c>
      <c r="C34" s="31">
        <v>5507120</v>
      </c>
      <c r="D34" s="29">
        <v>5131947</v>
      </c>
      <c r="E34" s="32">
        <v>93.2</v>
      </c>
      <c r="F34" s="29">
        <v>3504895</v>
      </c>
      <c r="G34" s="32">
        <v>68.3</v>
      </c>
      <c r="H34" s="29">
        <v>1627052</v>
      </c>
      <c r="I34" s="32">
        <v>31.7</v>
      </c>
      <c r="J34" s="29">
        <v>375173</v>
      </c>
      <c r="K34" s="32">
        <v>6.8</v>
      </c>
    </row>
    <row r="35" spans="1:13" ht="13.5" customHeight="1" outlineLevel="1" x14ac:dyDescent="0.45">
      <c r="A35" s="45" t="s">
        <v>139</v>
      </c>
      <c r="B35" s="6" t="s">
        <v>140</v>
      </c>
      <c r="C35" s="31">
        <v>1199415</v>
      </c>
      <c r="D35" s="29">
        <v>1084726</v>
      </c>
      <c r="E35" s="32">
        <v>90.4</v>
      </c>
      <c r="F35" s="29">
        <v>840664</v>
      </c>
      <c r="G35" s="32">
        <v>77.5</v>
      </c>
      <c r="H35" s="29">
        <v>244062</v>
      </c>
      <c r="I35" s="32">
        <v>22.5</v>
      </c>
      <c r="J35" s="29">
        <v>114689</v>
      </c>
      <c r="K35" s="32">
        <v>9.6</v>
      </c>
    </row>
    <row r="36" spans="1:13" ht="20.100000000000001" customHeight="1" x14ac:dyDescent="0.45">
      <c r="A36" s="54" t="s">
        <v>188</v>
      </c>
      <c r="B36" s="54" t="s">
        <v>1</v>
      </c>
      <c r="C36" s="57" t="s">
        <v>1</v>
      </c>
      <c r="D36" s="56" t="s">
        <v>1</v>
      </c>
      <c r="E36" s="57" t="s">
        <v>1</v>
      </c>
      <c r="F36" s="56" t="s">
        <v>1</v>
      </c>
      <c r="G36" s="57" t="s">
        <v>1</v>
      </c>
      <c r="H36" s="56" t="s">
        <v>1</v>
      </c>
      <c r="I36" s="57" t="s">
        <v>1</v>
      </c>
      <c r="J36" s="56" t="s">
        <v>1</v>
      </c>
      <c r="K36" s="57" t="s">
        <v>1</v>
      </c>
    </row>
    <row r="37" spans="1:13" ht="13.5" customHeight="1" outlineLevel="1" x14ac:dyDescent="0.45">
      <c r="A37" s="47" t="s">
        <v>189</v>
      </c>
      <c r="B37" s="47" t="s">
        <v>1</v>
      </c>
      <c r="C37" s="31">
        <v>77208782</v>
      </c>
      <c r="D37" s="29">
        <v>71687417</v>
      </c>
      <c r="E37" s="32">
        <v>92.8</v>
      </c>
      <c r="F37" s="29">
        <v>49352327</v>
      </c>
      <c r="G37" s="32">
        <v>68.8</v>
      </c>
      <c r="H37" s="29">
        <v>22335090</v>
      </c>
      <c r="I37" s="32">
        <v>31.2</v>
      </c>
      <c r="J37" s="29">
        <v>5521365</v>
      </c>
      <c r="K37" s="32">
        <v>7.2</v>
      </c>
    </row>
    <row r="38" spans="1:13" ht="13.5" customHeight="1" outlineLevel="1" x14ac:dyDescent="0.45">
      <c r="A38" s="47" t="s">
        <v>190</v>
      </c>
      <c r="B38" s="47" t="s">
        <v>1</v>
      </c>
      <c r="C38" s="31">
        <v>23577065</v>
      </c>
      <c r="D38" s="29">
        <v>21557569</v>
      </c>
      <c r="E38" s="32">
        <v>91.4</v>
      </c>
      <c r="F38" s="29">
        <v>14950118</v>
      </c>
      <c r="G38" s="32">
        <v>69.3</v>
      </c>
      <c r="H38" s="29">
        <v>6607451</v>
      </c>
      <c r="I38" s="32">
        <v>30.7</v>
      </c>
      <c r="J38" s="29">
        <v>2019496</v>
      </c>
      <c r="K38" s="32">
        <v>8.6</v>
      </c>
    </row>
    <row r="39" spans="1:13" ht="13.5" customHeight="1" outlineLevel="1" x14ac:dyDescent="0.45">
      <c r="A39" s="47" t="s">
        <v>191</v>
      </c>
      <c r="B39" s="47" t="s">
        <v>1</v>
      </c>
      <c r="C39" s="31">
        <v>53631716</v>
      </c>
      <c r="D39" s="29">
        <v>50129848</v>
      </c>
      <c r="E39" s="32">
        <v>93.5</v>
      </c>
      <c r="F39" s="29">
        <v>34402209</v>
      </c>
      <c r="G39" s="32">
        <v>68.599999999999994</v>
      </c>
      <c r="H39" s="29">
        <v>15727639</v>
      </c>
      <c r="I39" s="32">
        <v>31.4</v>
      </c>
      <c r="J39" s="29">
        <v>3501868</v>
      </c>
      <c r="K39" s="32">
        <v>6.5</v>
      </c>
    </row>
    <row r="40" spans="1:13" ht="13.5" customHeight="1" outlineLevel="1" x14ac:dyDescent="0.45">
      <c r="A40" s="47" t="s">
        <v>192</v>
      </c>
      <c r="B40" s="47" t="s">
        <v>1</v>
      </c>
      <c r="C40" s="31">
        <v>13198922</v>
      </c>
      <c r="D40" s="29">
        <v>11976684</v>
      </c>
      <c r="E40" s="32">
        <v>90.7</v>
      </c>
      <c r="F40" s="29">
        <v>8357640</v>
      </c>
      <c r="G40" s="32">
        <v>69.8</v>
      </c>
      <c r="H40" s="29">
        <v>3619043</v>
      </c>
      <c r="I40" s="32">
        <v>30.2</v>
      </c>
      <c r="J40" s="29">
        <v>1222238</v>
      </c>
      <c r="K40" s="32">
        <v>9.3000000000000007</v>
      </c>
    </row>
    <row r="41" spans="1:13" ht="20.100000000000001" customHeight="1" x14ac:dyDescent="0.45">
      <c r="A41" s="54" t="s">
        <v>193</v>
      </c>
      <c r="B41" s="54" t="s">
        <v>1</v>
      </c>
      <c r="C41" s="57" t="s">
        <v>1</v>
      </c>
      <c r="D41" s="56" t="s">
        <v>1</v>
      </c>
      <c r="E41" s="57" t="s">
        <v>1</v>
      </c>
      <c r="F41" s="56" t="s">
        <v>1</v>
      </c>
      <c r="G41" s="57" t="s">
        <v>1</v>
      </c>
      <c r="H41" s="56" t="s">
        <v>1</v>
      </c>
      <c r="I41" s="57" t="s">
        <v>1</v>
      </c>
      <c r="J41" s="56" t="s">
        <v>1</v>
      </c>
      <c r="K41" s="57" t="s">
        <v>1</v>
      </c>
    </row>
    <row r="42" spans="1:13" ht="13.5" customHeight="1" outlineLevel="1" x14ac:dyDescent="0.45">
      <c r="A42" s="47" t="s">
        <v>194</v>
      </c>
      <c r="B42" s="47" t="s">
        <v>1</v>
      </c>
      <c r="C42" s="31">
        <v>1598860</v>
      </c>
      <c r="D42" s="29">
        <v>1469000</v>
      </c>
      <c r="E42" s="32">
        <v>91.9</v>
      </c>
      <c r="F42" s="29">
        <v>1149474</v>
      </c>
      <c r="G42" s="32">
        <v>78.2</v>
      </c>
      <c r="H42" s="29">
        <v>319526</v>
      </c>
      <c r="I42" s="32">
        <v>21.8</v>
      </c>
      <c r="J42" s="29">
        <v>129860</v>
      </c>
      <c r="K42" s="32">
        <v>8.1</v>
      </c>
    </row>
    <row r="43" spans="1:13" ht="13.5" customHeight="1" outlineLevel="1" x14ac:dyDescent="0.45">
      <c r="A43" s="47" t="s">
        <v>195</v>
      </c>
      <c r="B43" s="47" t="s">
        <v>1</v>
      </c>
      <c r="C43" s="31">
        <v>1934009</v>
      </c>
      <c r="D43" s="29">
        <v>1768164</v>
      </c>
      <c r="E43" s="32">
        <v>91.4</v>
      </c>
      <c r="F43" s="29">
        <v>1371945</v>
      </c>
      <c r="G43" s="32">
        <v>77.599999999999994</v>
      </c>
      <c r="H43" s="29">
        <v>396219</v>
      </c>
      <c r="I43" s="32">
        <v>22.4</v>
      </c>
      <c r="J43" s="29">
        <v>165845</v>
      </c>
      <c r="K43" s="32">
        <v>8.6</v>
      </c>
    </row>
    <row r="44" spans="1:13" ht="13.5" customHeight="1" outlineLevel="1" x14ac:dyDescent="0.45">
      <c r="A44" s="47" t="s">
        <v>196</v>
      </c>
      <c r="B44" s="47" t="s">
        <v>1</v>
      </c>
      <c r="C44" s="31">
        <v>2171990</v>
      </c>
      <c r="D44" s="29">
        <v>1995683</v>
      </c>
      <c r="E44" s="32">
        <v>91.9</v>
      </c>
      <c r="F44" s="29">
        <v>1479008</v>
      </c>
      <c r="G44" s="32">
        <v>74.099999999999994</v>
      </c>
      <c r="H44" s="29">
        <v>516674</v>
      </c>
      <c r="I44" s="32">
        <v>25.9</v>
      </c>
      <c r="J44" s="29">
        <v>176308</v>
      </c>
      <c r="K44" s="32">
        <v>8.1</v>
      </c>
    </row>
    <row r="45" spans="1:13" ht="13.5" customHeight="1" outlineLevel="1" x14ac:dyDescent="0.45">
      <c r="A45" s="47" t="s">
        <v>197</v>
      </c>
      <c r="B45" s="47" t="s">
        <v>1</v>
      </c>
      <c r="C45" s="31">
        <v>4529553</v>
      </c>
      <c r="D45" s="29">
        <v>4187146</v>
      </c>
      <c r="E45" s="32">
        <v>92.4</v>
      </c>
      <c r="F45" s="29">
        <v>3120274</v>
      </c>
      <c r="G45" s="32">
        <v>74.5</v>
      </c>
      <c r="H45" s="29">
        <v>1066872</v>
      </c>
      <c r="I45" s="32">
        <v>25.5</v>
      </c>
      <c r="J45" s="29">
        <v>342407</v>
      </c>
      <c r="K45" s="32">
        <v>7.6</v>
      </c>
    </row>
    <row r="46" spans="1:13" ht="13.5" customHeight="1" outlineLevel="1" x14ac:dyDescent="0.45">
      <c r="A46" s="47" t="s">
        <v>198</v>
      </c>
      <c r="B46" s="47" t="s">
        <v>1</v>
      </c>
      <c r="C46" s="31">
        <v>5301999</v>
      </c>
      <c r="D46" s="29">
        <v>4875394</v>
      </c>
      <c r="E46" s="32">
        <v>92</v>
      </c>
      <c r="F46" s="29">
        <v>3380270</v>
      </c>
      <c r="G46" s="32">
        <v>69.3</v>
      </c>
      <c r="H46" s="29">
        <v>1495125</v>
      </c>
      <c r="I46" s="32">
        <v>30.7</v>
      </c>
      <c r="J46" s="29">
        <v>426604</v>
      </c>
      <c r="K46" s="32">
        <v>8</v>
      </c>
    </row>
    <row r="47" spans="1:13" ht="13.5" customHeight="1" outlineLevel="1" x14ac:dyDescent="0.45">
      <c r="A47" s="47" t="s">
        <v>199</v>
      </c>
      <c r="B47" s="47" t="s">
        <v>1</v>
      </c>
      <c r="C47" s="31">
        <v>6287567</v>
      </c>
      <c r="D47" s="29">
        <v>5806791</v>
      </c>
      <c r="E47" s="32">
        <v>92.4</v>
      </c>
      <c r="F47" s="29">
        <v>4275659</v>
      </c>
      <c r="G47" s="32">
        <v>73.599999999999994</v>
      </c>
      <c r="H47" s="29">
        <v>1531132</v>
      </c>
      <c r="I47" s="32">
        <v>26.4</v>
      </c>
      <c r="J47" s="29">
        <v>480776</v>
      </c>
      <c r="K47" s="32">
        <v>7.6</v>
      </c>
    </row>
    <row r="48" spans="1:13" ht="13.5" customHeight="1" outlineLevel="1" x14ac:dyDescent="0.45">
      <c r="A48" s="47" t="s">
        <v>200</v>
      </c>
      <c r="B48" s="47" t="s">
        <v>1</v>
      </c>
      <c r="C48" s="31">
        <v>8526581</v>
      </c>
      <c r="D48" s="29">
        <v>7953132</v>
      </c>
      <c r="E48" s="32">
        <v>93.3</v>
      </c>
      <c r="F48" s="29">
        <v>5686666</v>
      </c>
      <c r="G48" s="32">
        <v>71.5</v>
      </c>
      <c r="H48" s="29">
        <v>2266465</v>
      </c>
      <c r="I48" s="32">
        <v>28.5</v>
      </c>
      <c r="J48" s="29">
        <v>573449</v>
      </c>
      <c r="K48" s="32">
        <v>6.7</v>
      </c>
      <c r="M48" s="42"/>
    </row>
    <row r="49" spans="1:24" ht="13.5" customHeight="1" outlineLevel="1" x14ac:dyDescent="0.45">
      <c r="A49" s="47" t="s">
        <v>201</v>
      </c>
      <c r="B49" s="47" t="s">
        <v>1</v>
      </c>
      <c r="C49" s="31">
        <v>13716639</v>
      </c>
      <c r="D49" s="29">
        <v>12658019</v>
      </c>
      <c r="E49" s="32">
        <v>92.3</v>
      </c>
      <c r="F49" s="29">
        <v>9021736</v>
      </c>
      <c r="G49" s="32">
        <v>71.3</v>
      </c>
      <c r="H49" s="29">
        <v>3636284</v>
      </c>
      <c r="I49" s="32">
        <v>28.7</v>
      </c>
      <c r="J49" s="29">
        <v>1058620</v>
      </c>
      <c r="K49" s="32">
        <v>7.7</v>
      </c>
    </row>
    <row r="50" spans="1:24" ht="13.5" customHeight="1" outlineLevel="1" x14ac:dyDescent="0.45">
      <c r="A50" s="47" t="s">
        <v>202</v>
      </c>
      <c r="B50" s="47" t="s">
        <v>1</v>
      </c>
      <c r="C50" s="31">
        <v>6852008</v>
      </c>
      <c r="D50" s="29">
        <v>6528794</v>
      </c>
      <c r="E50" s="32">
        <v>95.3</v>
      </c>
      <c r="F50" s="29">
        <v>5170938</v>
      </c>
      <c r="G50" s="32">
        <v>79.2</v>
      </c>
      <c r="H50" s="29">
        <v>1357856</v>
      </c>
      <c r="I50" s="32">
        <v>20.8</v>
      </c>
      <c r="J50" s="29">
        <v>323214</v>
      </c>
      <c r="K50" s="32">
        <v>4.7</v>
      </c>
    </row>
    <row r="51" spans="1:24" ht="13.5" customHeight="1" outlineLevel="1" x14ac:dyDescent="0.45">
      <c r="A51" s="47" t="s">
        <v>203</v>
      </c>
      <c r="B51" s="47" t="s">
        <v>1</v>
      </c>
      <c r="C51" s="31">
        <v>39488498</v>
      </c>
      <c r="D51" s="29">
        <v>36421979</v>
      </c>
      <c r="E51" s="32">
        <v>92.2</v>
      </c>
      <c r="F51" s="29">
        <v>23053997</v>
      </c>
      <c r="G51" s="32">
        <v>63.3</v>
      </c>
      <c r="H51" s="29">
        <v>13367982</v>
      </c>
      <c r="I51" s="32">
        <v>36.700000000000003</v>
      </c>
      <c r="J51" s="29">
        <v>3066519</v>
      </c>
      <c r="K51" s="32">
        <v>7.8</v>
      </c>
    </row>
    <row r="52" spans="1:24" ht="20.100000000000001" customHeight="1" x14ac:dyDescent="0.45">
      <c r="A52" s="58" t="s">
        <v>10</v>
      </c>
      <c r="B52" s="58" t="s">
        <v>1</v>
      </c>
      <c r="C52" s="30">
        <v>90407703</v>
      </c>
      <c r="D52" s="30">
        <v>83664101</v>
      </c>
      <c r="E52" s="33">
        <v>92.5</v>
      </c>
      <c r="F52" s="30">
        <v>57709967</v>
      </c>
      <c r="G52" s="33">
        <v>69</v>
      </c>
      <c r="H52" s="30">
        <v>25954134</v>
      </c>
      <c r="I52" s="33">
        <v>31</v>
      </c>
      <c r="J52" s="30">
        <v>6743602</v>
      </c>
      <c r="K52" s="33">
        <v>7.5</v>
      </c>
    </row>
    <row r="53" spans="1:24" ht="4.5" customHeight="1" x14ac:dyDescent="0.45">
      <c r="A53" s="59" t="s">
        <v>1</v>
      </c>
      <c r="B53" s="59" t="s">
        <v>1</v>
      </c>
      <c r="C53" s="4" t="s">
        <v>1</v>
      </c>
      <c r="D53" s="4" t="s">
        <v>1</v>
      </c>
      <c r="E53" s="4" t="s">
        <v>1</v>
      </c>
      <c r="F53" s="4" t="s">
        <v>1</v>
      </c>
      <c r="G53" s="4" t="s">
        <v>1</v>
      </c>
      <c r="H53" s="4" t="s">
        <v>1</v>
      </c>
      <c r="I53" s="4" t="s">
        <v>1</v>
      </c>
      <c r="J53" s="4" t="s">
        <v>1</v>
      </c>
      <c r="K53" s="4" t="s">
        <v>1</v>
      </c>
    </row>
    <row r="54" spans="1:24" ht="4.5" customHeight="1" x14ac:dyDescent="0.45">
      <c r="A54" s="50" t="s">
        <v>1</v>
      </c>
      <c r="B54" s="50" t="s">
        <v>1</v>
      </c>
      <c r="C54" s="50" t="s">
        <v>1</v>
      </c>
      <c r="D54" s="50" t="s">
        <v>1</v>
      </c>
      <c r="E54" s="50" t="s">
        <v>1</v>
      </c>
      <c r="F54" s="50" t="s">
        <v>1</v>
      </c>
      <c r="G54" s="50" t="s">
        <v>1</v>
      </c>
      <c r="H54" s="50" t="s">
        <v>1</v>
      </c>
      <c r="I54" s="50" t="s">
        <v>1</v>
      </c>
      <c r="J54" s="50" t="s">
        <v>1</v>
      </c>
      <c r="K54" s="50" t="s">
        <v>1</v>
      </c>
      <c r="L54" s="50"/>
      <c r="M54" s="50"/>
      <c r="N54" s="50"/>
      <c r="O54" s="50"/>
      <c r="P54" s="50"/>
      <c r="Q54" s="50"/>
      <c r="R54" s="50"/>
      <c r="S54" s="50"/>
      <c r="T54" s="50"/>
      <c r="U54" s="50"/>
      <c r="V54" s="50"/>
      <c r="W54" s="50"/>
      <c r="X54" s="50"/>
    </row>
    <row r="55" spans="1:24" ht="13.5" customHeight="1" x14ac:dyDescent="0.45">
      <c r="A55" s="52" t="s">
        <v>26</v>
      </c>
      <c r="B55" s="52" t="s">
        <v>1</v>
      </c>
      <c r="C55" s="52" t="s">
        <v>1</v>
      </c>
      <c r="D55" s="52" t="s">
        <v>1</v>
      </c>
      <c r="E55" s="52" t="s">
        <v>1</v>
      </c>
      <c r="F55" s="52" t="s">
        <v>1</v>
      </c>
      <c r="G55" s="52" t="s">
        <v>1</v>
      </c>
      <c r="H55" s="52" t="s">
        <v>1</v>
      </c>
      <c r="I55" s="52" t="s">
        <v>1</v>
      </c>
      <c r="J55" s="52" t="s">
        <v>1</v>
      </c>
      <c r="K55" s="52" t="s">
        <v>1</v>
      </c>
      <c r="L55" s="50"/>
      <c r="M55" s="50"/>
      <c r="N55" s="50"/>
      <c r="O55" s="50"/>
      <c r="P55" s="50"/>
      <c r="Q55" s="50"/>
      <c r="R55" s="50"/>
      <c r="S55" s="50"/>
      <c r="T55" s="50"/>
      <c r="U55" s="50"/>
      <c r="V55" s="50"/>
      <c r="W55" s="50"/>
      <c r="X55" s="50"/>
    </row>
    <row r="56" spans="1:24" ht="13.5" customHeight="1" x14ac:dyDescent="0.45">
      <c r="A56" s="52" t="s">
        <v>204</v>
      </c>
      <c r="B56" s="52" t="s">
        <v>1</v>
      </c>
      <c r="C56" s="52" t="s">
        <v>1</v>
      </c>
      <c r="D56" s="52" t="s">
        <v>1</v>
      </c>
      <c r="E56" s="52" t="s">
        <v>1</v>
      </c>
      <c r="F56" s="52" t="s">
        <v>1</v>
      </c>
      <c r="G56" s="52" t="s">
        <v>1</v>
      </c>
      <c r="H56" s="52" t="s">
        <v>1</v>
      </c>
      <c r="I56" s="52" t="s">
        <v>1</v>
      </c>
      <c r="J56" s="52" t="s">
        <v>1</v>
      </c>
      <c r="K56" s="52" t="s">
        <v>1</v>
      </c>
      <c r="L56" s="50"/>
      <c r="M56" s="50"/>
      <c r="N56" s="50"/>
      <c r="O56" s="50"/>
      <c r="P56" s="50"/>
      <c r="Q56" s="50"/>
      <c r="R56" s="50"/>
      <c r="S56" s="50"/>
      <c r="T56" s="50"/>
      <c r="U56" s="50"/>
      <c r="V56" s="50"/>
      <c r="W56" s="50"/>
      <c r="X56" s="50"/>
    </row>
    <row r="57" spans="1:24" ht="13.5" customHeight="1" x14ac:dyDescent="0.45">
      <c r="A57" s="52" t="s">
        <v>205</v>
      </c>
      <c r="B57" s="52" t="s">
        <v>1</v>
      </c>
      <c r="C57" s="52" t="s">
        <v>1</v>
      </c>
      <c r="D57" s="52" t="s">
        <v>1</v>
      </c>
      <c r="E57" s="52" t="s">
        <v>1</v>
      </c>
      <c r="F57" s="52" t="s">
        <v>1</v>
      </c>
      <c r="G57" s="52" t="s">
        <v>1</v>
      </c>
      <c r="H57" s="52" t="s">
        <v>1</v>
      </c>
      <c r="I57" s="52" t="s">
        <v>1</v>
      </c>
      <c r="J57" s="52" t="s">
        <v>1</v>
      </c>
      <c r="K57" s="52" t="s">
        <v>1</v>
      </c>
      <c r="L57" s="50"/>
      <c r="M57" s="50"/>
      <c r="N57" s="50"/>
      <c r="O57" s="50"/>
      <c r="P57" s="50"/>
      <c r="Q57" s="50"/>
      <c r="R57" s="50"/>
      <c r="S57" s="50"/>
      <c r="T57" s="50"/>
      <c r="U57" s="50"/>
      <c r="V57" s="50"/>
      <c r="W57" s="50"/>
      <c r="X57" s="50"/>
    </row>
    <row r="58" spans="1:24" ht="13.5" customHeight="1" x14ac:dyDescent="0.45">
      <c r="A58" s="52" t="s">
        <v>206</v>
      </c>
      <c r="B58" s="52" t="s">
        <v>1</v>
      </c>
      <c r="C58" s="52" t="s">
        <v>1</v>
      </c>
      <c r="D58" s="52" t="s">
        <v>1</v>
      </c>
      <c r="E58" s="52" t="s">
        <v>1</v>
      </c>
      <c r="F58" s="52" t="s">
        <v>1</v>
      </c>
      <c r="G58" s="52" t="s">
        <v>1</v>
      </c>
      <c r="H58" s="52" t="s">
        <v>1</v>
      </c>
      <c r="I58" s="52" t="s">
        <v>1</v>
      </c>
      <c r="J58" s="52" t="s">
        <v>1</v>
      </c>
      <c r="K58" s="52" t="s">
        <v>1</v>
      </c>
      <c r="L58" s="50"/>
      <c r="M58" s="50"/>
      <c r="N58" s="50"/>
      <c r="O58" s="50"/>
      <c r="P58" s="50"/>
      <c r="Q58" s="50"/>
      <c r="R58" s="50"/>
      <c r="S58" s="50"/>
      <c r="T58" s="50"/>
      <c r="U58" s="50"/>
      <c r="V58" s="50"/>
      <c r="W58" s="50"/>
      <c r="X58" s="50"/>
    </row>
    <row r="59" spans="1:24" ht="13.5" customHeight="1" x14ac:dyDescent="0.45">
      <c r="A59" s="52" t="s">
        <v>44</v>
      </c>
      <c r="B59" s="52" t="s">
        <v>1</v>
      </c>
      <c r="C59" s="52" t="s">
        <v>1</v>
      </c>
      <c r="D59" s="52" t="s">
        <v>1</v>
      </c>
      <c r="E59" s="52" t="s">
        <v>1</v>
      </c>
      <c r="F59" s="52" t="s">
        <v>1</v>
      </c>
      <c r="G59" s="52" t="s">
        <v>1</v>
      </c>
      <c r="H59" s="52" t="s">
        <v>1</v>
      </c>
      <c r="I59" s="52" t="s">
        <v>1</v>
      </c>
      <c r="J59" s="52" t="s">
        <v>1</v>
      </c>
      <c r="K59" s="52" t="s">
        <v>1</v>
      </c>
      <c r="L59" s="50"/>
      <c r="M59" s="50"/>
      <c r="N59" s="50"/>
      <c r="O59" s="50"/>
      <c r="P59" s="50"/>
      <c r="Q59" s="50"/>
      <c r="R59" s="50"/>
      <c r="S59" s="50"/>
      <c r="T59" s="50"/>
      <c r="U59" s="50"/>
      <c r="V59" s="50"/>
      <c r="W59" s="50"/>
      <c r="X59" s="50"/>
    </row>
    <row r="60" spans="1:24" ht="13.5" customHeight="1" x14ac:dyDescent="0.45">
      <c r="A60" s="52" t="s">
        <v>64</v>
      </c>
      <c r="B60" s="52" t="s">
        <v>1</v>
      </c>
      <c r="C60" s="52" t="s">
        <v>1</v>
      </c>
      <c r="D60" s="52" t="s">
        <v>1</v>
      </c>
      <c r="E60" s="52" t="s">
        <v>1</v>
      </c>
      <c r="F60" s="52" t="s">
        <v>1</v>
      </c>
      <c r="G60" s="52" t="s">
        <v>1</v>
      </c>
      <c r="H60" s="52" t="s">
        <v>1</v>
      </c>
      <c r="I60" s="52" t="s">
        <v>1</v>
      </c>
      <c r="J60" s="52" t="s">
        <v>1</v>
      </c>
      <c r="K60" s="52" t="s">
        <v>1</v>
      </c>
      <c r="L60" s="50"/>
      <c r="M60" s="50"/>
      <c r="N60" s="50"/>
      <c r="O60" s="50"/>
      <c r="P60" s="50"/>
      <c r="Q60" s="50"/>
      <c r="R60" s="50"/>
      <c r="S60" s="50"/>
      <c r="T60" s="50"/>
      <c r="U60" s="50"/>
      <c r="V60" s="50"/>
      <c r="W60" s="50"/>
      <c r="X60" s="50"/>
    </row>
  </sheetData>
  <mergeCells count="35">
    <mergeCell ref="A59:X59"/>
    <mergeCell ref="A60:X60"/>
    <mergeCell ref="A54:X54"/>
    <mergeCell ref="A55:X55"/>
    <mergeCell ref="A56:X56"/>
    <mergeCell ref="A57:X57"/>
    <mergeCell ref="A58:X58"/>
    <mergeCell ref="A52:B52"/>
    <mergeCell ref="A53:B53"/>
    <mergeCell ref="A1:K1"/>
    <mergeCell ref="A2:B5"/>
    <mergeCell ref="C2:K2"/>
    <mergeCell ref="C3:C4"/>
    <mergeCell ref="D3:E4"/>
    <mergeCell ref="F3:I3"/>
    <mergeCell ref="J3:K4"/>
    <mergeCell ref="F4:G4"/>
    <mergeCell ref="H4:I4"/>
    <mergeCell ref="A47:B47"/>
    <mergeCell ref="A48:B48"/>
    <mergeCell ref="A49:B49"/>
    <mergeCell ref="A50:B50"/>
    <mergeCell ref="A51:B51"/>
    <mergeCell ref="A42:B42"/>
    <mergeCell ref="A43:B43"/>
    <mergeCell ref="A44:B44"/>
    <mergeCell ref="A45:B45"/>
    <mergeCell ref="A46:B46"/>
    <mergeCell ref="A6:K6"/>
    <mergeCell ref="A36:K36"/>
    <mergeCell ref="A41:K41"/>
    <mergeCell ref="A37:B37"/>
    <mergeCell ref="A38:B38"/>
    <mergeCell ref="A39:B39"/>
    <mergeCell ref="A40:B40"/>
  </mergeCells>
  <pageMargins left="0.7" right="0.7" top="0.75" bottom="0.75" header="0.3" footer="0.3"/>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B35"/>
  <sheetViews>
    <sheetView showGridLines="0" workbookViewId="0">
      <selection activeCell="B9" sqref="B9"/>
    </sheetView>
  </sheetViews>
  <sheetFormatPr baseColWidth="10" defaultColWidth="11.3984375" defaultRowHeight="14.25" x14ac:dyDescent="0.45"/>
  <cols>
    <col min="1" max="1" width="2.73046875" customWidth="1"/>
    <col min="2" max="2" width="150.73046875" customWidth="1"/>
  </cols>
  <sheetData>
    <row r="1" spans="1:2" ht="48" customHeight="1" x14ac:dyDescent="0.45">
      <c r="A1" s="46" t="s">
        <v>0</v>
      </c>
      <c r="B1" s="46" t="s">
        <v>1</v>
      </c>
    </row>
    <row r="2" spans="1:2" ht="13.5" customHeight="1" x14ac:dyDescent="0.45">
      <c r="A2" s="47"/>
      <c r="B2" s="47"/>
    </row>
    <row r="3" spans="1:2" ht="20.100000000000001" customHeight="1" x14ac:dyDescent="0.45">
      <c r="A3" s="48" t="s">
        <v>2</v>
      </c>
      <c r="B3" s="48" t="s">
        <v>1</v>
      </c>
    </row>
    <row r="4" spans="1:2" ht="20.100000000000001" customHeight="1" x14ac:dyDescent="0.45">
      <c r="A4" s="6" t="s">
        <v>1</v>
      </c>
      <c r="B4" s="11" t="str">
        <f>HYPERLINK("#1.1!A1","Tabelle 1.1: Bruttoinlandsaufwendungen für interne FuE als Anteil am Bruttoinlandsprodukt nach durchführenden Sektoren 1995 bis 2023")</f>
        <v>Tabelle 1.1: Bruttoinlandsaufwendungen für interne FuE als Anteil am Bruttoinlandsprodukt nach durchführenden Sektoren 1995 bis 2023</v>
      </c>
    </row>
    <row r="5" spans="1:2" ht="20.100000000000001" customHeight="1" x14ac:dyDescent="0.45">
      <c r="A5" s="6" t="s">
        <v>1</v>
      </c>
      <c r="B5" s="11" t="str">
        <f>HYPERLINK("#1.2!A1","Tabelle 1.2: Interne FuE-Aufwendungen in Deutschland nach durchführenden Sektoren 1983 bis 2023")</f>
        <v>Tabelle 1.2: Interne FuE-Aufwendungen in Deutschland nach durchführenden Sektoren 1983 bis 2023</v>
      </c>
    </row>
    <row r="6" spans="1:2" ht="20.100000000000001" customHeight="1" x14ac:dyDescent="0.45">
      <c r="A6" s="6" t="s">
        <v>1</v>
      </c>
      <c r="B6" s="11" t="str">
        <f>HYPERLINK("#1.3!A1","Tabelle 1.3: Bruttoinlandsaufwendungen für interne FuE nach finanzierenden Sektoren 1995 bis 2023")</f>
        <v>Tabelle 1.3: Bruttoinlandsaufwendungen für interne FuE nach finanzierenden Sektoren 1995 bis 2023</v>
      </c>
    </row>
    <row r="7" spans="1:2" ht="20.100000000000001" customHeight="1" x14ac:dyDescent="0.45">
      <c r="A7" s="6" t="s">
        <v>1</v>
      </c>
      <c r="B7" s="11" t="str">
        <f>HYPERLINK("#1.4!A1","Tabelle 1.4: FuE-Personal (Vollzeitäquivalente) nach durchführenden Sektoren 1983 bis 2023")</f>
        <v>Tabelle 1.4: FuE-Personal (Vollzeitäquivalente) nach durchführenden Sektoren 1983 bis 2023</v>
      </c>
    </row>
    <row r="8" spans="1:2" ht="20.100000000000001" customHeight="1" x14ac:dyDescent="0.45">
      <c r="A8" s="6" t="s">
        <v>1</v>
      </c>
      <c r="B8" s="11" t="str">
        <f>HYPERLINK("#2.1!A1","Tabelle 2.1: FuE-Aufwendungen und -Personal (Vollzeitäquivalente) in der Wirtschaft 1983 bis 2023")</f>
        <v>Tabelle 2.1: FuE-Aufwendungen und -Personal (Vollzeitäquivalente) in der Wirtschaft 1983 bis 2023</v>
      </c>
    </row>
    <row r="9" spans="1:2" ht="20.100000000000001" customHeight="1" x14ac:dyDescent="0.45">
      <c r="A9" s="6" t="s">
        <v>1</v>
      </c>
      <c r="B9" s="11" t="str">
        <f>HYPERLINK("#2.2!A1","Tabelle 2.2: Interne und Externe FuE-Aufwendungen in der Wirtschaft 2016 bis 2023")</f>
        <v>Tabelle 2.2: Interne und Externe FuE-Aufwendungen in der Wirtschaft 2016 bis 2023</v>
      </c>
    </row>
    <row r="10" spans="1:2" ht="20.100000000000001" customHeight="1" x14ac:dyDescent="0.45">
      <c r="A10" s="6" t="s">
        <v>1</v>
      </c>
      <c r="B10" s="11" t="str">
        <f>HYPERLINK("#2.3!A1","Tabelle 2.3: FuE-Personal (Vollzeitäquivalente) in der Wirtschaft 2016 bis 2023")</f>
        <v>Tabelle 2.3: FuE-Personal (Vollzeitäquivalente) in der Wirtschaft 2016 bis 2023</v>
      </c>
    </row>
    <row r="11" spans="1:2" ht="20.100000000000001" customHeight="1" x14ac:dyDescent="0.45">
      <c r="A11" s="6" t="s">
        <v>1</v>
      </c>
      <c r="B11" s="11" t="str">
        <f>HYPERLINK("#2.4!A1","Tabelle 2.4: Regionale FuE-Kennzahlen der Wirtschaft 2013 bis 2023")</f>
        <v>Tabelle 2.4: Regionale FuE-Kennzahlen der Wirtschaft 2013 bis 2023</v>
      </c>
    </row>
    <row r="12" spans="1:2" ht="20.100000000000001" customHeight="1" x14ac:dyDescent="0.45">
      <c r="A12" s="6" t="s">
        <v>1</v>
      </c>
      <c r="B12" s="11" t="str">
        <f>HYPERLINK("#3.1.1!A1","Tabelle 3.1.1: Finanzierung der internen FuE-Aufwendungen der Wirtschaft nach Herkunft der Mittel 2023")</f>
        <v>Tabelle 3.1.1: Finanzierung der internen FuE-Aufwendungen der Wirtschaft nach Herkunft der Mittel 2023</v>
      </c>
    </row>
    <row r="13" spans="1:2" ht="20.100000000000001" customHeight="1" x14ac:dyDescent="0.45">
      <c r="A13" s="6" t="s">
        <v>1</v>
      </c>
      <c r="B13" s="11" t="str">
        <f>HYPERLINK("#3.1.2!A1","Tabelle 3.1.2: Auslandsfinanzierung der internen FuE-Aufwendungen der Wirtschaft nach Herkunft der Mittel 2023")</f>
        <v>Tabelle 3.1.2: Auslandsfinanzierung der internen FuE-Aufwendungen der Wirtschaft nach Herkunft der Mittel 2023</v>
      </c>
    </row>
    <row r="14" spans="1:2" ht="20.100000000000001" customHeight="1" x14ac:dyDescent="0.45">
      <c r="A14" s="6" t="s">
        <v>1</v>
      </c>
      <c r="B14" s="11" t="str">
        <f>HYPERLINK("#3.1.3!A1","Tabelle 3.1.3: Finanzierung der FuE-Aufwendungen der Wirtschaft nach Herkunft der Mittel 2023")</f>
        <v>Tabelle 3.1.3: Finanzierung der FuE-Aufwendungen der Wirtschaft nach Herkunft der Mittel 2023</v>
      </c>
    </row>
    <row r="15" spans="1:2" ht="20.100000000000001" customHeight="1" x14ac:dyDescent="0.45">
      <c r="A15" s="6" t="s">
        <v>1</v>
      </c>
      <c r="B15" s="11" t="str">
        <f>HYPERLINK("#3.1.4!A1","Tabelle 3.1.4: Auslandsfinanzierung der FuE-B16Aufwendungen in der Wirtschaft nach Herkunft der Mittel 2023")</f>
        <v>Tabelle 3.1.4: Auslandsfinanzierung der FuE-B16Aufwendungen in der Wirtschaft nach Herkunft der Mittel 2023</v>
      </c>
    </row>
    <row r="16" spans="1:2" ht="20.100000000000001" customHeight="1" x14ac:dyDescent="0.45">
      <c r="A16" s="6" t="s">
        <v>1</v>
      </c>
      <c r="B16" s="11" t="str">
        <f>HYPERLINK("#3.2.1!A1","Tabelle 3.2.1: Interne und externe FuE-Aufwendungen in der Wirtschaft 2023")</f>
        <v>Tabelle 3.2.1: Interne und externe FuE-Aufwendungen in der Wirtschaft 2023</v>
      </c>
    </row>
    <row r="17" spans="1:2" ht="20.100000000000001" customHeight="1" x14ac:dyDescent="0.45">
      <c r="A17" s="6" t="s">
        <v>1</v>
      </c>
      <c r="B17" s="11" t="str">
        <f>HYPERLINK("#3.2.2!A1","Tabelle 3.2.2: Beschäftigtengrößenklassen nach Wirtschaftsgliederung und Forschungsintensitäten 2023")</f>
        <v>Tabelle 3.2.2: Beschäftigtengrößenklassen nach Wirtschaftsgliederung und Forschungsintensitäten 2023</v>
      </c>
    </row>
    <row r="18" spans="1:2" ht="20.100000000000001" customHeight="1" x14ac:dyDescent="0.45">
      <c r="A18" s="6" t="s">
        <v>1</v>
      </c>
      <c r="B18" s="11" t="str">
        <f>HYPERLINK("#3.2.3!A1","Tabelle 3.2.3: Beschäftigte, Umsatz und interne FuE-Aufwendungen in der Wirtschaft 2023")</f>
        <v>Tabelle 3.2.3: Beschäftigte, Umsatz und interne FuE-Aufwendungen in der Wirtschaft 2023</v>
      </c>
    </row>
    <row r="19" spans="1:2" ht="20.100000000000001" customHeight="1" x14ac:dyDescent="0.45">
      <c r="A19" s="6" t="s">
        <v>1</v>
      </c>
      <c r="B19" s="11" t="str">
        <f>HYPERLINK("#3.2.4!A1","Tabelle 3.2.4: Beschäftigte, Umsatz und interne FuE-Aufwendungen in der Wirtschaft nach ausgewählten WZ-Abteilungen 2023")</f>
        <v>Tabelle 3.2.4: Beschäftigte, Umsatz und interne FuE-Aufwendungen in der Wirtschaft nach ausgewählten WZ-Abteilungen 2023</v>
      </c>
    </row>
    <row r="20" spans="1:2" ht="20.100000000000001" customHeight="1" x14ac:dyDescent="0.45">
      <c r="A20" s="6" t="s">
        <v>1</v>
      </c>
      <c r="B20" s="11" t="str">
        <f>HYPERLINK("#3.2.5!A1","Tabelle 3.2.5: Interne FuE-Aufwendungen nach Einsatz der Mittel im Wirtschaftssektor 2023")</f>
        <v>Tabelle 3.2.5: Interne FuE-Aufwendungen nach Einsatz der Mittel im Wirtschaftssektor 2023</v>
      </c>
    </row>
    <row r="21" spans="1:2" ht="20.100000000000001" customHeight="1" x14ac:dyDescent="0.45">
      <c r="A21" s="6" t="s">
        <v>1</v>
      </c>
      <c r="B21" s="11" t="str">
        <f>HYPERLINK("#3.2.6!A1","Tabelle 3.2.6: Interne FuE-Aufwendungen in der Wirtschaft nach Art der Aufwendungen 2023")</f>
        <v>Tabelle 3.2.6: Interne FuE-Aufwendungen in der Wirtschaft nach Art der Aufwendungen 2023</v>
      </c>
    </row>
    <row r="22" spans="1:2" ht="20.100000000000001" customHeight="1" x14ac:dyDescent="0.45">
      <c r="A22" s="6" t="s">
        <v>1</v>
      </c>
      <c r="B22" s="11" t="str">
        <f>HYPERLINK("#3.2.7!A1","Tabelle 3.2.7: Interne FuE-Aufwendungen im Wirtschaftssektor nach ausgewählten Erzeugnisbereichen für die FuE durchgeführt wurde 2023")</f>
        <v>Tabelle 3.2.7: Interne FuE-Aufwendungen im Wirtschaftssektor nach ausgewählten Erzeugnisbereichen für die FuE durchgeführt wurde 2023</v>
      </c>
    </row>
    <row r="23" spans="1:2" ht="20.100000000000001" customHeight="1" x14ac:dyDescent="0.45">
      <c r="A23" s="6" t="s">
        <v>1</v>
      </c>
      <c r="B23" s="11" t="str">
        <f>HYPERLINK("#3.2.8!A1","Tabelle 3.2.8: Externe FuE-Aufwendungen des Wirtschaftssektors nach Auftragnehmern 2023")</f>
        <v>Tabelle 3.2.8: Externe FuE-Aufwendungen des Wirtschaftssektors nach Auftragnehmern 2023</v>
      </c>
    </row>
    <row r="24" spans="1:2" ht="20.100000000000001" customHeight="1" x14ac:dyDescent="0.45">
      <c r="A24" s="6" t="s">
        <v>1</v>
      </c>
      <c r="B24" s="11" t="str">
        <f>HYPERLINK("#4.1!A1","Tabelle 4.1: FuE-Personal (Vollzeitäquivalente) in der Wirtschaft nach Personalgruppen und Geschlecht 2023")</f>
        <v>Tabelle 4.1: FuE-Personal (Vollzeitäquivalente) in der Wirtschaft nach Personalgruppen und Geschlecht 2023</v>
      </c>
    </row>
    <row r="25" spans="1:2" ht="20.100000000000001" customHeight="1" x14ac:dyDescent="0.45">
      <c r="A25" s="6" t="s">
        <v>1</v>
      </c>
      <c r="B25" s="11" t="str">
        <f>HYPERLINK("#4.2!A1","Tabelle 4.2: FuE-Personal (Anzahl) in der Wirtschaft nach Personalgruppen und Geschlecht 2023")</f>
        <v>Tabelle 4.2: FuE-Personal (Anzahl) in der Wirtschaft nach Personalgruppen und Geschlecht 2023</v>
      </c>
    </row>
    <row r="26" spans="1:2" ht="20.100000000000001" customHeight="1" x14ac:dyDescent="0.45">
      <c r="A26" s="6" t="s">
        <v>1</v>
      </c>
      <c r="B26" s="11" t="str">
        <f>HYPERLINK("#5.1!A1","Tabelle 5.1: Interne FuE-Aufwendungen im Wirtschaftssektor nach Bundesländern und der Wirtschaftsgliederung 2023")</f>
        <v>Tabelle 5.1: Interne FuE-Aufwendungen im Wirtschaftssektor nach Bundesländern und der Wirtschaftsgliederung 2023</v>
      </c>
    </row>
    <row r="27" spans="1:2" ht="20.100000000000001" customHeight="1" x14ac:dyDescent="0.45">
      <c r="A27" s="6" t="s">
        <v>1</v>
      </c>
      <c r="B27" s="11" t="str">
        <f>HYPERLINK("#5.2!A1","Tabelle 5.2: FuE-Personal (Vollzeitäquivalente) im Wirtschaftssektor nach Bundesländern und der Wirtschaftsgliederung 2023")</f>
        <v>Tabelle 5.2: FuE-Personal (Vollzeitäquivalente) im Wirtschaftssektor nach Bundesländern und der Wirtschaftsgliederung 2023</v>
      </c>
    </row>
    <row r="28" spans="1:2" ht="20.100000000000001" customHeight="1" x14ac:dyDescent="0.45">
      <c r="A28" s="6" t="s">
        <v>1</v>
      </c>
      <c r="B28" s="11" t="str">
        <f>HYPERLINK("#5.3!A1","Tabelle 5.3: Interne FuE-Aufwendungen und FuE-Personal nach NUTS-2 Regionen 2023")</f>
        <v>Tabelle 5.3: Interne FuE-Aufwendungen und FuE-Personal nach NUTS-2 Regionen 2023</v>
      </c>
    </row>
    <row r="29" spans="1:2" ht="20.100000000000001" customHeight="1" x14ac:dyDescent="0.45">
      <c r="A29" s="6" t="s">
        <v>1</v>
      </c>
      <c r="B29" s="11" t="str">
        <f>HYPERLINK("#6.1!A1","Tabelle 6.1: Interne FuE-Aufwendungen der Wirtschaft nach Land des Konzernsitzes 2023")</f>
        <v>Tabelle 6.1: Interne FuE-Aufwendungen der Wirtschaft nach Land des Konzernsitzes 2023</v>
      </c>
    </row>
    <row r="30" spans="1:2" ht="20.100000000000001" customHeight="1" x14ac:dyDescent="0.45">
      <c r="A30" s="6" t="s">
        <v>1</v>
      </c>
      <c r="B30" s="11" t="str">
        <f>HYPERLINK("#6.2!A1","Tabelle 6.2: FuE-Personal (Vollzeitäquivalente) der Wirtschaft nach Land des Konzernsitzes 2023")</f>
        <v>Tabelle 6.2: FuE-Personal (Vollzeitäquivalente) der Wirtschaft nach Land des Konzernsitzes 2023</v>
      </c>
    </row>
    <row r="32" spans="1:2" x14ac:dyDescent="0.45">
      <c r="B32" s="12" t="s">
        <v>3</v>
      </c>
    </row>
    <row r="33" spans="2:2" x14ac:dyDescent="0.45">
      <c r="B33" s="13" t="s">
        <v>4</v>
      </c>
    </row>
    <row r="34" spans="2:2" x14ac:dyDescent="0.45">
      <c r="B34" s="13" t="s">
        <v>5</v>
      </c>
    </row>
    <row r="35" spans="2:2" x14ac:dyDescent="0.45">
      <c r="B35" s="13" t="s">
        <v>6</v>
      </c>
    </row>
  </sheetData>
  <mergeCells count="3">
    <mergeCell ref="A1:B1"/>
    <mergeCell ref="A2:B2"/>
    <mergeCell ref="A3:B3"/>
  </mergeCells>
  <pageMargins left="0.7" right="0.7" top="0.75" bottom="0.75" header="0.3" footer="0.3"/>
  <pageSetup paperSize="9"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V59"/>
  <sheetViews>
    <sheetView showGridLines="0" workbookViewId="0">
      <pane ySplit="5" topLeftCell="A6" activePane="bottomLeft" state="frozen"/>
      <selection pane="bottomLeft" activeCell="E14" sqref="E14"/>
    </sheetView>
  </sheetViews>
  <sheetFormatPr baseColWidth="10" defaultColWidth="11.3984375" defaultRowHeight="14.25" outlineLevelRow="1" outlineLevelCol="1" x14ac:dyDescent="0.45"/>
  <cols>
    <col min="1" max="1" width="10.73046875" customWidth="1"/>
    <col min="2" max="2" width="55.73046875" customWidth="1"/>
    <col min="3" max="3" width="14.73046875" customWidth="1"/>
    <col min="4" max="4" width="14.73046875" customWidth="1" outlineLevel="1"/>
    <col min="5" max="5" width="7.73046875" customWidth="1" outlineLevel="1"/>
    <col min="6" max="6" width="14.73046875" customWidth="1" outlineLevel="1"/>
    <col min="7" max="7" width="7.73046875" customWidth="1" outlineLevel="1"/>
    <col min="8" max="8" width="14.73046875" customWidth="1" outlineLevel="1"/>
    <col min="9" max="9" width="7.73046875" customWidth="1" outlineLevel="1"/>
  </cols>
  <sheetData>
    <row r="1" spans="1:9" ht="20.100000000000001" customHeight="1" x14ac:dyDescent="0.45">
      <c r="A1" s="49" t="s">
        <v>266</v>
      </c>
      <c r="B1" s="49" t="s">
        <v>1</v>
      </c>
      <c r="C1" s="49" t="s">
        <v>1</v>
      </c>
      <c r="D1" s="49" t="s">
        <v>1</v>
      </c>
      <c r="E1" s="49" t="s">
        <v>1</v>
      </c>
      <c r="F1" s="49" t="s">
        <v>1</v>
      </c>
      <c r="G1" s="49" t="s">
        <v>1</v>
      </c>
      <c r="H1" s="49" t="s">
        <v>1</v>
      </c>
      <c r="I1" s="49" t="s">
        <v>1</v>
      </c>
    </row>
    <row r="2" spans="1:9" ht="20.100000000000001" customHeight="1" x14ac:dyDescent="0.45">
      <c r="A2" s="55" t="s">
        <v>176</v>
      </c>
      <c r="B2" s="55" t="s">
        <v>1</v>
      </c>
      <c r="C2" s="51" t="s">
        <v>33</v>
      </c>
      <c r="D2" s="51" t="s">
        <v>1</v>
      </c>
      <c r="E2" s="51" t="s">
        <v>1</v>
      </c>
      <c r="F2" s="51" t="s">
        <v>1</v>
      </c>
      <c r="G2" s="51" t="s">
        <v>1</v>
      </c>
      <c r="H2" s="51" t="s">
        <v>1</v>
      </c>
      <c r="I2" s="51" t="s">
        <v>1</v>
      </c>
    </row>
    <row r="3" spans="1:9" ht="20.100000000000001" customHeight="1" x14ac:dyDescent="0.45">
      <c r="A3" s="55" t="s">
        <v>177</v>
      </c>
      <c r="B3" s="55" t="s">
        <v>1</v>
      </c>
      <c r="C3" s="51" t="s">
        <v>10</v>
      </c>
      <c r="D3" s="51" t="s">
        <v>267</v>
      </c>
      <c r="E3" s="51" t="s">
        <v>1</v>
      </c>
      <c r="F3" s="51" t="s">
        <v>1</v>
      </c>
      <c r="G3" s="51" t="s">
        <v>1</v>
      </c>
      <c r="H3" s="51" t="s">
        <v>1</v>
      </c>
      <c r="I3" s="51" t="s">
        <v>1</v>
      </c>
    </row>
    <row r="4" spans="1:9" ht="20.100000000000001" customHeight="1" x14ac:dyDescent="0.45">
      <c r="A4" s="55" t="s">
        <v>181</v>
      </c>
      <c r="B4" s="55" t="s">
        <v>1</v>
      </c>
      <c r="C4" s="51" t="s">
        <v>1</v>
      </c>
      <c r="D4" s="53" t="s">
        <v>268</v>
      </c>
      <c r="E4" s="53" t="s">
        <v>1</v>
      </c>
      <c r="F4" s="53" t="s">
        <v>269</v>
      </c>
      <c r="G4" s="53" t="s">
        <v>1</v>
      </c>
      <c r="H4" s="53" t="s">
        <v>270</v>
      </c>
      <c r="I4" s="53" t="s">
        <v>1</v>
      </c>
    </row>
    <row r="5" spans="1:9" ht="20.100000000000001" customHeight="1" x14ac:dyDescent="0.45">
      <c r="A5" s="55" t="s">
        <v>1</v>
      </c>
      <c r="B5" s="55" t="s">
        <v>1</v>
      </c>
      <c r="C5" s="5" t="s">
        <v>185</v>
      </c>
      <c r="D5" s="5" t="s">
        <v>185</v>
      </c>
      <c r="E5" s="5" t="s">
        <v>35</v>
      </c>
      <c r="F5" s="5" t="s">
        <v>185</v>
      </c>
      <c r="G5" s="5" t="s">
        <v>35</v>
      </c>
      <c r="H5" s="5" t="s">
        <v>185</v>
      </c>
      <c r="I5" s="5" t="s">
        <v>35</v>
      </c>
    </row>
    <row r="6" spans="1:9" ht="20.100000000000001" customHeight="1" x14ac:dyDescent="0.45">
      <c r="A6" s="54" t="s">
        <v>73</v>
      </c>
      <c r="B6" s="54" t="s">
        <v>1</v>
      </c>
      <c r="C6" s="50" t="s">
        <v>1</v>
      </c>
      <c r="D6" s="50" t="s">
        <v>1</v>
      </c>
      <c r="E6" s="50" t="s">
        <v>1</v>
      </c>
      <c r="F6" s="50" t="s">
        <v>1</v>
      </c>
      <c r="G6" s="50" t="s">
        <v>1</v>
      </c>
      <c r="H6" s="50" t="s">
        <v>1</v>
      </c>
      <c r="I6" s="50" t="s">
        <v>1</v>
      </c>
    </row>
    <row r="7" spans="1:9" ht="13.5" customHeight="1" outlineLevel="1" x14ac:dyDescent="0.45">
      <c r="A7" s="45" t="s">
        <v>74</v>
      </c>
      <c r="B7" s="6" t="s">
        <v>75</v>
      </c>
      <c r="C7" s="31">
        <v>279170</v>
      </c>
      <c r="D7" s="29">
        <v>17113</v>
      </c>
      <c r="E7" s="32">
        <v>6.1</v>
      </c>
      <c r="F7" s="29">
        <v>93307</v>
      </c>
      <c r="G7" s="32">
        <v>33.4</v>
      </c>
      <c r="H7" s="29">
        <v>168750</v>
      </c>
      <c r="I7" s="32">
        <v>60.4</v>
      </c>
    </row>
    <row r="8" spans="1:9" ht="13.5" customHeight="1" outlineLevel="1" x14ac:dyDescent="0.45">
      <c r="A8" s="45" t="s">
        <v>76</v>
      </c>
      <c r="B8" s="6" t="s">
        <v>77</v>
      </c>
      <c r="C8" s="31">
        <v>22124</v>
      </c>
      <c r="D8" s="29">
        <v>1894</v>
      </c>
      <c r="E8" s="32">
        <v>8.6</v>
      </c>
      <c r="F8" s="29">
        <v>11533</v>
      </c>
      <c r="G8" s="32">
        <v>52.1</v>
      </c>
      <c r="H8" s="29">
        <v>8697</v>
      </c>
      <c r="I8" s="32">
        <v>39.299999999999997</v>
      </c>
    </row>
    <row r="9" spans="1:9" ht="13.5" customHeight="1" outlineLevel="1" x14ac:dyDescent="0.45">
      <c r="A9" s="45" t="s">
        <v>80</v>
      </c>
      <c r="B9" s="6" t="s">
        <v>81</v>
      </c>
      <c r="C9" s="31">
        <v>71842393</v>
      </c>
      <c r="D9" s="29">
        <v>6761795</v>
      </c>
      <c r="E9" s="32">
        <v>9.4</v>
      </c>
      <c r="F9" s="29">
        <v>26979909</v>
      </c>
      <c r="G9" s="32">
        <v>37.6</v>
      </c>
      <c r="H9" s="29">
        <v>38100688</v>
      </c>
      <c r="I9" s="32">
        <v>53</v>
      </c>
    </row>
    <row r="10" spans="1:9" ht="13.5" customHeight="1" outlineLevel="1" x14ac:dyDescent="0.45">
      <c r="A10" s="45" t="s">
        <v>82</v>
      </c>
      <c r="B10" s="6" t="s">
        <v>83</v>
      </c>
      <c r="C10" s="31">
        <v>411198</v>
      </c>
      <c r="D10" s="29">
        <v>20176</v>
      </c>
      <c r="E10" s="32">
        <v>4.9000000000000004</v>
      </c>
      <c r="F10" s="29">
        <v>174972</v>
      </c>
      <c r="G10" s="32">
        <v>42.6</v>
      </c>
      <c r="H10" s="29">
        <v>216049</v>
      </c>
      <c r="I10" s="32">
        <v>52.5</v>
      </c>
    </row>
    <row r="11" spans="1:9" ht="13.5" customHeight="1" outlineLevel="1" x14ac:dyDescent="0.45">
      <c r="A11" s="45" t="s">
        <v>86</v>
      </c>
      <c r="B11" s="6" t="s">
        <v>87</v>
      </c>
      <c r="C11" s="31">
        <v>172181</v>
      </c>
      <c r="D11" s="29">
        <v>10708</v>
      </c>
      <c r="E11" s="32">
        <v>6.2</v>
      </c>
      <c r="F11" s="29">
        <v>58153</v>
      </c>
      <c r="G11" s="32">
        <v>33.799999999999997</v>
      </c>
      <c r="H11" s="29">
        <v>103319</v>
      </c>
      <c r="I11" s="32">
        <v>60</v>
      </c>
    </row>
    <row r="12" spans="1:9" ht="13.5" customHeight="1" outlineLevel="1" x14ac:dyDescent="0.45">
      <c r="A12" s="45" t="s">
        <v>89</v>
      </c>
      <c r="B12" s="6" t="s">
        <v>90</v>
      </c>
      <c r="C12" s="31">
        <v>208670</v>
      </c>
      <c r="D12" s="29">
        <v>13444</v>
      </c>
      <c r="E12" s="32">
        <v>6.4</v>
      </c>
      <c r="F12" s="29">
        <v>62129</v>
      </c>
      <c r="G12" s="32">
        <v>29.8</v>
      </c>
      <c r="H12" s="29">
        <v>133097</v>
      </c>
      <c r="I12" s="32">
        <v>63.8</v>
      </c>
    </row>
    <row r="13" spans="1:9" ht="13.5" customHeight="1" outlineLevel="1" x14ac:dyDescent="0.45">
      <c r="A13" s="45" t="s">
        <v>93</v>
      </c>
      <c r="B13" s="6" t="s">
        <v>94</v>
      </c>
      <c r="C13" s="31">
        <v>47952</v>
      </c>
      <c r="D13" s="29" t="s">
        <v>88</v>
      </c>
      <c r="E13" s="32"/>
      <c r="F13" s="29" t="s">
        <v>88</v>
      </c>
      <c r="G13" s="32"/>
      <c r="H13" s="29">
        <v>37374</v>
      </c>
      <c r="I13" s="32"/>
    </row>
    <row r="14" spans="1:9" ht="13.5" customHeight="1" outlineLevel="1" x14ac:dyDescent="0.45">
      <c r="A14" s="45" t="s">
        <v>95</v>
      </c>
      <c r="B14" s="6" t="s">
        <v>96</v>
      </c>
      <c r="C14" s="31">
        <v>4886167</v>
      </c>
      <c r="D14" s="29">
        <v>486832</v>
      </c>
      <c r="E14" s="32">
        <v>10</v>
      </c>
      <c r="F14" s="29">
        <v>2590283</v>
      </c>
      <c r="G14" s="32">
        <v>53</v>
      </c>
      <c r="H14" s="29">
        <v>1809053</v>
      </c>
      <c r="I14" s="32">
        <v>37</v>
      </c>
    </row>
    <row r="15" spans="1:9" ht="13.5" customHeight="1" outlineLevel="1" x14ac:dyDescent="0.45">
      <c r="A15" s="45" t="s">
        <v>97</v>
      </c>
      <c r="B15" s="6" t="s">
        <v>98</v>
      </c>
      <c r="C15" s="31">
        <v>6493436</v>
      </c>
      <c r="D15" s="29">
        <v>496434</v>
      </c>
      <c r="E15" s="32">
        <v>7.6</v>
      </c>
      <c r="F15" s="29">
        <v>4649059</v>
      </c>
      <c r="G15" s="32">
        <v>71.599999999999994</v>
      </c>
      <c r="H15" s="29">
        <v>1347943</v>
      </c>
      <c r="I15" s="32">
        <v>20.8</v>
      </c>
    </row>
    <row r="16" spans="1:9" ht="13.5" customHeight="1" outlineLevel="1" x14ac:dyDescent="0.45">
      <c r="A16" s="45" t="s">
        <v>99</v>
      </c>
      <c r="B16" s="6" t="s">
        <v>100</v>
      </c>
      <c r="C16" s="31">
        <v>1238060</v>
      </c>
      <c r="D16" s="29">
        <v>81406</v>
      </c>
      <c r="E16" s="32">
        <v>6.6</v>
      </c>
      <c r="F16" s="29">
        <v>561767</v>
      </c>
      <c r="G16" s="32">
        <v>45.4</v>
      </c>
      <c r="H16" s="29">
        <v>594887</v>
      </c>
      <c r="I16" s="32">
        <v>48</v>
      </c>
    </row>
    <row r="17" spans="1:9" ht="13.5" customHeight="1" outlineLevel="1" x14ac:dyDescent="0.45">
      <c r="A17" s="45" t="s">
        <v>101</v>
      </c>
      <c r="B17" s="6" t="s">
        <v>102</v>
      </c>
      <c r="C17" s="31">
        <v>389577</v>
      </c>
      <c r="D17" s="29">
        <v>40207</v>
      </c>
      <c r="E17" s="32">
        <v>10.3</v>
      </c>
      <c r="F17" s="29">
        <v>149995</v>
      </c>
      <c r="G17" s="32">
        <v>38.5</v>
      </c>
      <c r="H17" s="29">
        <v>199376</v>
      </c>
      <c r="I17" s="32">
        <v>51.2</v>
      </c>
    </row>
    <row r="18" spans="1:9" ht="13.5" customHeight="1" outlineLevel="1" x14ac:dyDescent="0.45">
      <c r="A18" s="45" t="s">
        <v>103</v>
      </c>
      <c r="B18" s="6" t="s">
        <v>104</v>
      </c>
      <c r="C18" s="31">
        <v>381621</v>
      </c>
      <c r="D18" s="29">
        <v>24472</v>
      </c>
      <c r="E18" s="32">
        <v>6.4</v>
      </c>
      <c r="F18" s="29">
        <v>166450</v>
      </c>
      <c r="G18" s="32">
        <v>43.6</v>
      </c>
      <c r="H18" s="29">
        <v>190698</v>
      </c>
      <c r="I18" s="32">
        <v>50</v>
      </c>
    </row>
    <row r="19" spans="1:9" ht="13.5" customHeight="1" outlineLevel="1" x14ac:dyDescent="0.45">
      <c r="A19" s="45" t="s">
        <v>105</v>
      </c>
      <c r="B19" s="6" t="s">
        <v>106</v>
      </c>
      <c r="C19" s="31">
        <v>1119798</v>
      </c>
      <c r="D19" s="29">
        <v>74616</v>
      </c>
      <c r="E19" s="32">
        <v>6.7</v>
      </c>
      <c r="F19" s="29">
        <v>490817</v>
      </c>
      <c r="G19" s="32">
        <v>43.8</v>
      </c>
      <c r="H19" s="29">
        <v>554365</v>
      </c>
      <c r="I19" s="32">
        <v>49.5</v>
      </c>
    </row>
    <row r="20" spans="1:9" ht="13.5" customHeight="1" outlineLevel="1" x14ac:dyDescent="0.45">
      <c r="A20" s="45" t="s">
        <v>107</v>
      </c>
      <c r="B20" s="6" t="s">
        <v>108</v>
      </c>
      <c r="C20" s="31">
        <v>9914310</v>
      </c>
      <c r="D20" s="29">
        <v>454952</v>
      </c>
      <c r="E20" s="32">
        <v>4.5999999999999996</v>
      </c>
      <c r="F20" s="29">
        <v>3046960</v>
      </c>
      <c r="G20" s="32">
        <v>30.7</v>
      </c>
      <c r="H20" s="29">
        <v>6412398</v>
      </c>
      <c r="I20" s="32">
        <v>64.7</v>
      </c>
    </row>
    <row r="21" spans="1:9" ht="13.5" customHeight="1" outlineLevel="1" x14ac:dyDescent="0.45">
      <c r="A21" s="45" t="s">
        <v>109</v>
      </c>
      <c r="B21" s="6" t="s">
        <v>110</v>
      </c>
      <c r="C21" s="31">
        <v>4324438</v>
      </c>
      <c r="D21" s="29">
        <v>177681</v>
      </c>
      <c r="E21" s="32">
        <v>4.0999999999999996</v>
      </c>
      <c r="F21" s="29">
        <v>1149670</v>
      </c>
      <c r="G21" s="32">
        <v>26.6</v>
      </c>
      <c r="H21" s="29">
        <v>2997087</v>
      </c>
      <c r="I21" s="32">
        <v>69.3</v>
      </c>
    </row>
    <row r="22" spans="1:9" ht="13.5" customHeight="1" outlineLevel="1" x14ac:dyDescent="0.45">
      <c r="A22" s="45" t="s">
        <v>111</v>
      </c>
      <c r="B22" s="6" t="s">
        <v>112</v>
      </c>
      <c r="C22" s="31">
        <v>7611141</v>
      </c>
      <c r="D22" s="29">
        <v>468504</v>
      </c>
      <c r="E22" s="32">
        <v>6.2</v>
      </c>
      <c r="F22" s="29">
        <v>3190508</v>
      </c>
      <c r="G22" s="32">
        <v>41.9</v>
      </c>
      <c r="H22" s="29">
        <v>3952129</v>
      </c>
      <c r="I22" s="32">
        <v>51.9</v>
      </c>
    </row>
    <row r="23" spans="1:9" ht="13.5" customHeight="1" outlineLevel="1" x14ac:dyDescent="0.45">
      <c r="A23" s="45" t="s">
        <v>113</v>
      </c>
      <c r="B23" s="6" t="s">
        <v>114</v>
      </c>
      <c r="C23" s="31">
        <v>30345504</v>
      </c>
      <c r="D23" s="29">
        <v>4172609</v>
      </c>
      <c r="E23" s="32">
        <v>13.8</v>
      </c>
      <c r="F23" s="29">
        <v>8939259</v>
      </c>
      <c r="G23" s="32">
        <v>29.5</v>
      </c>
      <c r="H23" s="29">
        <v>17233637</v>
      </c>
      <c r="I23" s="32">
        <v>56.8</v>
      </c>
    </row>
    <row r="24" spans="1:9" ht="13.5" customHeight="1" outlineLevel="1" x14ac:dyDescent="0.45">
      <c r="A24" s="45" t="s">
        <v>115</v>
      </c>
      <c r="B24" s="6" t="s">
        <v>116</v>
      </c>
      <c r="C24" s="31">
        <v>2185598</v>
      </c>
      <c r="D24" s="29">
        <v>138196</v>
      </c>
      <c r="E24" s="32">
        <v>6.3</v>
      </c>
      <c r="F24" s="29">
        <v>826589</v>
      </c>
      <c r="G24" s="32">
        <v>37.799999999999997</v>
      </c>
      <c r="H24" s="29">
        <v>1220814</v>
      </c>
      <c r="I24" s="32">
        <v>55.9</v>
      </c>
    </row>
    <row r="25" spans="1:9" ht="13.5" customHeight="1" outlineLevel="1" x14ac:dyDescent="0.45">
      <c r="A25" s="45" t="s">
        <v>117</v>
      </c>
      <c r="B25" s="6" t="s">
        <v>118</v>
      </c>
      <c r="C25" s="31">
        <v>1519530</v>
      </c>
      <c r="D25" s="29">
        <v>100884</v>
      </c>
      <c r="E25" s="32">
        <v>6.6</v>
      </c>
      <c r="F25" s="29">
        <v>583795</v>
      </c>
      <c r="G25" s="32">
        <v>38.4</v>
      </c>
      <c r="H25" s="29">
        <v>834851</v>
      </c>
      <c r="I25" s="32">
        <v>54.9</v>
      </c>
    </row>
    <row r="26" spans="1:9" ht="13.5" customHeight="1" outlineLevel="1" x14ac:dyDescent="0.45">
      <c r="A26" s="45" t="s">
        <v>119</v>
      </c>
      <c r="B26" s="6" t="s">
        <v>120</v>
      </c>
      <c r="C26" s="31">
        <v>2112742</v>
      </c>
      <c r="D26" s="29" t="s">
        <v>88</v>
      </c>
      <c r="E26" s="32"/>
      <c r="F26" s="29" t="s">
        <v>88</v>
      </c>
      <c r="G26" s="32"/>
      <c r="H26" s="29">
        <v>1098463</v>
      </c>
      <c r="I26" s="32"/>
    </row>
    <row r="27" spans="1:9" ht="13.5" customHeight="1" outlineLevel="1" x14ac:dyDescent="0.45">
      <c r="A27" s="45" t="s">
        <v>121</v>
      </c>
      <c r="B27" s="6" t="s">
        <v>122</v>
      </c>
      <c r="C27" s="31">
        <v>210335</v>
      </c>
      <c r="D27" s="29">
        <v>15321</v>
      </c>
      <c r="E27" s="32">
        <v>7.3</v>
      </c>
      <c r="F27" s="29">
        <v>90403</v>
      </c>
      <c r="G27" s="32">
        <v>43</v>
      </c>
      <c r="H27" s="29">
        <v>104611</v>
      </c>
      <c r="I27" s="32">
        <v>49.7</v>
      </c>
    </row>
    <row r="28" spans="1:9" ht="13.5" customHeight="1" outlineLevel="1" x14ac:dyDescent="0.45">
      <c r="A28" s="45" t="s">
        <v>123</v>
      </c>
      <c r="B28" s="6" t="s">
        <v>124</v>
      </c>
      <c r="C28" s="31">
        <v>113112</v>
      </c>
      <c r="D28" s="29">
        <v>7448</v>
      </c>
      <c r="E28" s="32">
        <v>6.6</v>
      </c>
      <c r="F28" s="29">
        <v>56294</v>
      </c>
      <c r="G28" s="32">
        <v>49.8</v>
      </c>
      <c r="H28" s="29">
        <v>49369</v>
      </c>
      <c r="I28" s="32">
        <v>43.6</v>
      </c>
    </row>
    <row r="29" spans="1:9" ht="13.5" customHeight="1" outlineLevel="1" x14ac:dyDescent="0.45">
      <c r="A29" s="45" t="s">
        <v>127</v>
      </c>
      <c r="B29" s="6" t="s">
        <v>128</v>
      </c>
      <c r="C29" s="31">
        <v>7637352</v>
      </c>
      <c r="D29" s="29">
        <v>468402</v>
      </c>
      <c r="E29" s="32">
        <v>6.1</v>
      </c>
      <c r="F29" s="29">
        <v>3836179</v>
      </c>
      <c r="G29" s="32">
        <v>50.2</v>
      </c>
      <c r="H29" s="29">
        <v>3332771</v>
      </c>
      <c r="I29" s="32">
        <v>43.6</v>
      </c>
    </row>
    <row r="30" spans="1:9" ht="13.5" customHeight="1" outlineLevel="1" x14ac:dyDescent="0.45">
      <c r="A30" s="45" t="s">
        <v>186</v>
      </c>
      <c r="B30" s="6" t="s">
        <v>187</v>
      </c>
      <c r="C30" s="31">
        <v>5873321</v>
      </c>
      <c r="D30" s="29">
        <v>359158</v>
      </c>
      <c r="E30" s="32">
        <v>6.1</v>
      </c>
      <c r="F30" s="29">
        <v>2856756</v>
      </c>
      <c r="G30" s="32">
        <v>48.6</v>
      </c>
      <c r="H30" s="29">
        <v>2657407</v>
      </c>
      <c r="I30" s="32">
        <v>45.2</v>
      </c>
    </row>
    <row r="31" spans="1:9" ht="13.5" customHeight="1" outlineLevel="1" x14ac:dyDescent="0.45">
      <c r="A31" s="45" t="s">
        <v>129</v>
      </c>
      <c r="B31" s="6" t="s">
        <v>130</v>
      </c>
      <c r="C31" s="31">
        <v>557689</v>
      </c>
      <c r="D31" s="29">
        <v>180723</v>
      </c>
      <c r="E31" s="32">
        <v>32.4</v>
      </c>
      <c r="F31" s="29">
        <v>158752</v>
      </c>
      <c r="G31" s="32">
        <v>28.5</v>
      </c>
      <c r="H31" s="29">
        <v>218214</v>
      </c>
      <c r="I31" s="32">
        <v>39.1</v>
      </c>
    </row>
    <row r="32" spans="1:9" ht="13.5" customHeight="1" outlineLevel="1" x14ac:dyDescent="0.45">
      <c r="A32" s="45" t="s">
        <v>131</v>
      </c>
      <c r="B32" s="6" t="s">
        <v>132</v>
      </c>
      <c r="C32" s="31">
        <v>8546114</v>
      </c>
      <c r="D32" s="29">
        <v>616383</v>
      </c>
      <c r="E32" s="32">
        <v>7.2</v>
      </c>
      <c r="F32" s="29">
        <v>5106924</v>
      </c>
      <c r="G32" s="32">
        <v>59.8</v>
      </c>
      <c r="H32" s="29">
        <v>2822807</v>
      </c>
      <c r="I32" s="32">
        <v>33</v>
      </c>
    </row>
    <row r="33" spans="1:9" ht="13.5" customHeight="1" outlineLevel="1" x14ac:dyDescent="0.45">
      <c r="A33" s="45" t="s">
        <v>133</v>
      </c>
      <c r="B33" s="6" t="s">
        <v>134</v>
      </c>
      <c r="C33" s="31">
        <v>2386682</v>
      </c>
      <c r="D33" s="29">
        <v>120058</v>
      </c>
      <c r="E33" s="32">
        <v>5</v>
      </c>
      <c r="F33" s="29">
        <v>1718861</v>
      </c>
      <c r="G33" s="32">
        <v>72</v>
      </c>
      <c r="H33" s="29">
        <v>547763</v>
      </c>
      <c r="I33" s="32">
        <v>23</v>
      </c>
    </row>
    <row r="34" spans="1:9" ht="13.5" customHeight="1" outlineLevel="1" x14ac:dyDescent="0.45">
      <c r="A34" s="45" t="s">
        <v>135</v>
      </c>
      <c r="B34" s="6" t="s">
        <v>136</v>
      </c>
      <c r="C34" s="31">
        <v>5507120</v>
      </c>
      <c r="D34" s="29">
        <v>473509</v>
      </c>
      <c r="E34" s="32">
        <v>8.6</v>
      </c>
      <c r="F34" s="29">
        <v>3116083</v>
      </c>
      <c r="G34" s="32">
        <v>56.6</v>
      </c>
      <c r="H34" s="29">
        <v>1917528</v>
      </c>
      <c r="I34" s="32">
        <v>34.799999999999997</v>
      </c>
    </row>
    <row r="35" spans="1:9" ht="13.5" customHeight="1" outlineLevel="1" x14ac:dyDescent="0.45">
      <c r="A35" s="45" t="s">
        <v>139</v>
      </c>
      <c r="B35" s="6" t="s">
        <v>140</v>
      </c>
      <c r="C35" s="31">
        <v>1199415</v>
      </c>
      <c r="D35" s="29">
        <v>85028</v>
      </c>
      <c r="E35" s="32">
        <v>7.1</v>
      </c>
      <c r="F35" s="29">
        <v>508005</v>
      </c>
      <c r="G35" s="32">
        <v>42.4</v>
      </c>
      <c r="H35" s="29">
        <v>606382</v>
      </c>
      <c r="I35" s="32">
        <v>50.6</v>
      </c>
    </row>
    <row r="36" spans="1:9" ht="20.100000000000001" customHeight="1" x14ac:dyDescent="0.45">
      <c r="A36" s="54" t="s">
        <v>188</v>
      </c>
      <c r="B36" s="54" t="s">
        <v>1</v>
      </c>
      <c r="C36" s="57" t="s">
        <v>1</v>
      </c>
      <c r="D36" s="56" t="s">
        <v>1</v>
      </c>
      <c r="E36" s="57" t="s">
        <v>1</v>
      </c>
      <c r="F36" s="56" t="s">
        <v>1</v>
      </c>
      <c r="G36" s="57" t="s">
        <v>1</v>
      </c>
      <c r="H36" s="56" t="s">
        <v>1</v>
      </c>
      <c r="I36" s="57" t="s">
        <v>1</v>
      </c>
    </row>
    <row r="37" spans="1:9" ht="13.5" customHeight="1" outlineLevel="1" x14ac:dyDescent="0.45">
      <c r="A37" s="47" t="s">
        <v>189</v>
      </c>
      <c r="B37" s="47" t="s">
        <v>1</v>
      </c>
      <c r="C37" s="31">
        <v>77208782</v>
      </c>
      <c r="D37" s="29">
        <v>7208888</v>
      </c>
      <c r="E37" s="32">
        <v>9.3000000000000007</v>
      </c>
      <c r="F37" s="29">
        <v>31654163</v>
      </c>
      <c r="G37" s="32">
        <v>41</v>
      </c>
      <c r="H37" s="29">
        <v>38345731</v>
      </c>
      <c r="I37" s="32">
        <v>49.7</v>
      </c>
    </row>
    <row r="38" spans="1:9" ht="13.5" customHeight="1" outlineLevel="1" x14ac:dyDescent="0.45">
      <c r="A38" s="47" t="s">
        <v>190</v>
      </c>
      <c r="B38" s="47" t="s">
        <v>1</v>
      </c>
      <c r="C38" s="31">
        <v>23577065</v>
      </c>
      <c r="D38" s="29">
        <v>1551056</v>
      </c>
      <c r="E38" s="32">
        <v>6.6</v>
      </c>
      <c r="F38" s="29">
        <v>11517067</v>
      </c>
      <c r="G38" s="32">
        <v>48.8</v>
      </c>
      <c r="H38" s="29">
        <v>10508942</v>
      </c>
      <c r="I38" s="32">
        <v>44.6</v>
      </c>
    </row>
    <row r="39" spans="1:9" ht="13.5" customHeight="1" outlineLevel="1" x14ac:dyDescent="0.45">
      <c r="A39" s="47" t="s">
        <v>191</v>
      </c>
      <c r="B39" s="47" t="s">
        <v>1</v>
      </c>
      <c r="C39" s="31">
        <v>53631716</v>
      </c>
      <c r="D39" s="29">
        <v>5657832</v>
      </c>
      <c r="E39" s="32">
        <v>10.5</v>
      </c>
      <c r="F39" s="29">
        <v>20137095</v>
      </c>
      <c r="G39" s="32">
        <v>37.5</v>
      </c>
      <c r="H39" s="29">
        <v>27836789</v>
      </c>
      <c r="I39" s="32">
        <v>51.9</v>
      </c>
    </row>
    <row r="40" spans="1:9" ht="13.5" customHeight="1" outlineLevel="1" x14ac:dyDescent="0.45">
      <c r="A40" s="47" t="s">
        <v>192</v>
      </c>
      <c r="B40" s="47" t="s">
        <v>1</v>
      </c>
      <c r="C40" s="31">
        <v>13198922</v>
      </c>
      <c r="D40" s="29">
        <v>945220</v>
      </c>
      <c r="E40" s="32">
        <v>7.2</v>
      </c>
      <c r="F40" s="29">
        <v>5187145</v>
      </c>
      <c r="G40" s="32">
        <v>39.299999999999997</v>
      </c>
      <c r="H40" s="29">
        <v>7066556</v>
      </c>
      <c r="I40" s="32">
        <v>53.5</v>
      </c>
    </row>
    <row r="41" spans="1:9" ht="20.100000000000001" customHeight="1" x14ac:dyDescent="0.45">
      <c r="A41" s="54" t="s">
        <v>193</v>
      </c>
      <c r="B41" s="54" t="s">
        <v>1</v>
      </c>
      <c r="C41" s="57" t="s">
        <v>1</v>
      </c>
      <c r="D41" s="56" t="s">
        <v>1</v>
      </c>
      <c r="E41" s="57" t="s">
        <v>1</v>
      </c>
      <c r="F41" s="56" t="s">
        <v>1</v>
      </c>
      <c r="G41" s="57" t="s">
        <v>1</v>
      </c>
      <c r="H41" s="56" t="s">
        <v>1</v>
      </c>
      <c r="I41" s="57" t="s">
        <v>1</v>
      </c>
    </row>
    <row r="42" spans="1:9" ht="13.5" customHeight="1" outlineLevel="1" x14ac:dyDescent="0.45">
      <c r="A42" s="47" t="s">
        <v>194</v>
      </c>
      <c r="B42" s="47" t="s">
        <v>1</v>
      </c>
      <c r="C42" s="31">
        <v>1598860</v>
      </c>
      <c r="D42" s="29">
        <v>171431</v>
      </c>
      <c r="E42" s="32">
        <v>10.7</v>
      </c>
      <c r="F42" s="29">
        <v>730473</v>
      </c>
      <c r="G42" s="32">
        <v>45.7</v>
      </c>
      <c r="H42" s="29">
        <v>696957</v>
      </c>
      <c r="I42" s="32">
        <v>43.6</v>
      </c>
    </row>
    <row r="43" spans="1:9" ht="13.5" customHeight="1" outlineLevel="1" x14ac:dyDescent="0.45">
      <c r="A43" s="47" t="s">
        <v>195</v>
      </c>
      <c r="B43" s="47" t="s">
        <v>1</v>
      </c>
      <c r="C43" s="31">
        <v>1934009</v>
      </c>
      <c r="D43" s="29">
        <v>185205</v>
      </c>
      <c r="E43" s="32">
        <v>9.6</v>
      </c>
      <c r="F43" s="29">
        <v>896018</v>
      </c>
      <c r="G43" s="32">
        <v>46.3</v>
      </c>
      <c r="H43" s="29">
        <v>852786</v>
      </c>
      <c r="I43" s="32">
        <v>44.1</v>
      </c>
    </row>
    <row r="44" spans="1:9" ht="13.5" customHeight="1" outlineLevel="1" x14ac:dyDescent="0.45">
      <c r="A44" s="47" t="s">
        <v>196</v>
      </c>
      <c r="B44" s="47" t="s">
        <v>1</v>
      </c>
      <c r="C44" s="31">
        <v>2171990</v>
      </c>
      <c r="D44" s="29">
        <v>155710</v>
      </c>
      <c r="E44" s="32">
        <v>7.2</v>
      </c>
      <c r="F44" s="29">
        <v>1001580</v>
      </c>
      <c r="G44" s="32">
        <v>46.1</v>
      </c>
      <c r="H44" s="29">
        <v>1014700</v>
      </c>
      <c r="I44" s="32">
        <v>46.7</v>
      </c>
    </row>
    <row r="45" spans="1:9" ht="13.5" customHeight="1" outlineLevel="1" x14ac:dyDescent="0.45">
      <c r="A45" s="47" t="s">
        <v>197</v>
      </c>
      <c r="B45" s="47" t="s">
        <v>1</v>
      </c>
      <c r="C45" s="31">
        <v>4529553</v>
      </c>
      <c r="D45" s="29">
        <v>325718</v>
      </c>
      <c r="E45" s="32">
        <v>7.2</v>
      </c>
      <c r="F45" s="29">
        <v>1938420</v>
      </c>
      <c r="G45" s="32">
        <v>42.8</v>
      </c>
      <c r="H45" s="29">
        <v>2265415</v>
      </c>
      <c r="I45" s="32">
        <v>50</v>
      </c>
    </row>
    <row r="46" spans="1:9" ht="13.5" customHeight="1" outlineLevel="1" x14ac:dyDescent="0.45">
      <c r="A46" s="47" t="s">
        <v>198</v>
      </c>
      <c r="B46" s="47" t="s">
        <v>1</v>
      </c>
      <c r="C46" s="31">
        <v>5301999</v>
      </c>
      <c r="D46" s="29">
        <v>334575</v>
      </c>
      <c r="E46" s="32">
        <v>6.3</v>
      </c>
      <c r="F46" s="29">
        <v>2210513</v>
      </c>
      <c r="G46" s="32">
        <v>41.7</v>
      </c>
      <c r="H46" s="29">
        <v>2756911</v>
      </c>
      <c r="I46" s="32">
        <v>52</v>
      </c>
    </row>
    <row r="47" spans="1:9" ht="13.5" customHeight="1" outlineLevel="1" x14ac:dyDescent="0.45">
      <c r="A47" s="47" t="s">
        <v>199</v>
      </c>
      <c r="B47" s="47" t="s">
        <v>1</v>
      </c>
      <c r="C47" s="31">
        <v>6287567</v>
      </c>
      <c r="D47" s="29">
        <v>363893</v>
      </c>
      <c r="E47" s="32">
        <v>5.8</v>
      </c>
      <c r="F47" s="29">
        <v>2470006</v>
      </c>
      <c r="G47" s="32">
        <v>39.299999999999997</v>
      </c>
      <c r="H47" s="29">
        <v>3453668</v>
      </c>
      <c r="I47" s="32">
        <v>54.9</v>
      </c>
    </row>
    <row r="48" spans="1:9" ht="13.5" customHeight="1" outlineLevel="1" x14ac:dyDescent="0.45">
      <c r="A48" s="47" t="s">
        <v>200</v>
      </c>
      <c r="B48" s="47" t="s">
        <v>1</v>
      </c>
      <c r="C48" s="31">
        <v>8526581</v>
      </c>
      <c r="D48" s="29">
        <v>545866</v>
      </c>
      <c r="E48" s="32">
        <v>6.4</v>
      </c>
      <c r="F48" s="29">
        <v>3432379</v>
      </c>
      <c r="G48" s="32">
        <v>40.299999999999997</v>
      </c>
      <c r="H48" s="29">
        <v>4548335</v>
      </c>
      <c r="I48" s="32">
        <v>53.3</v>
      </c>
    </row>
    <row r="49" spans="1:22" ht="13.5" customHeight="1" outlineLevel="1" x14ac:dyDescent="0.45">
      <c r="A49" s="47" t="s">
        <v>201</v>
      </c>
      <c r="B49" s="47" t="s">
        <v>1</v>
      </c>
      <c r="C49" s="31">
        <v>13716639</v>
      </c>
      <c r="D49" s="29">
        <v>936254</v>
      </c>
      <c r="E49" s="32">
        <v>6.8</v>
      </c>
      <c r="F49" s="29">
        <v>6303869</v>
      </c>
      <c r="G49" s="32">
        <v>46</v>
      </c>
      <c r="H49" s="29">
        <v>6476516</v>
      </c>
      <c r="I49" s="32">
        <v>47.2</v>
      </c>
    </row>
    <row r="50" spans="1:22" ht="13.5" customHeight="1" outlineLevel="1" x14ac:dyDescent="0.45">
      <c r="A50" s="47" t="s">
        <v>202</v>
      </c>
      <c r="B50" s="47" t="s">
        <v>1</v>
      </c>
      <c r="C50" s="31">
        <v>6852008</v>
      </c>
      <c r="D50" s="29">
        <v>407736</v>
      </c>
      <c r="E50" s="32">
        <v>6</v>
      </c>
      <c r="F50" s="29">
        <v>3524958</v>
      </c>
      <c r="G50" s="32">
        <v>51.4</v>
      </c>
      <c r="H50" s="29">
        <v>2919314</v>
      </c>
      <c r="I50" s="32">
        <v>42.6</v>
      </c>
    </row>
    <row r="51" spans="1:22" ht="13.5" customHeight="1" outlineLevel="1" x14ac:dyDescent="0.45">
      <c r="A51" s="47" t="s">
        <v>203</v>
      </c>
      <c r="B51" s="47" t="s">
        <v>1</v>
      </c>
      <c r="C51" s="31">
        <v>39488498</v>
      </c>
      <c r="D51" s="29">
        <v>4727720</v>
      </c>
      <c r="E51" s="32">
        <v>12</v>
      </c>
      <c r="F51" s="29">
        <v>14333092</v>
      </c>
      <c r="G51" s="32">
        <v>36.299999999999997</v>
      </c>
      <c r="H51" s="29">
        <v>20427686</v>
      </c>
      <c r="I51" s="32">
        <v>51.7</v>
      </c>
    </row>
    <row r="52" spans="1:22" ht="20.100000000000001" customHeight="1" x14ac:dyDescent="0.45">
      <c r="A52" s="58" t="s">
        <v>10</v>
      </c>
      <c r="B52" s="58" t="s">
        <v>1</v>
      </c>
      <c r="C52" s="30">
        <v>90407703</v>
      </c>
      <c r="D52" s="30">
        <v>8154108</v>
      </c>
      <c r="E52" s="33">
        <v>9</v>
      </c>
      <c r="F52" s="30">
        <v>36841308</v>
      </c>
      <c r="G52" s="33">
        <v>40.799999999999997</v>
      </c>
      <c r="H52" s="30">
        <v>45412287</v>
      </c>
      <c r="I52" s="33">
        <v>50.2</v>
      </c>
    </row>
    <row r="53" spans="1:22" ht="4.5" customHeight="1" x14ac:dyDescent="0.45">
      <c r="A53" s="59" t="s">
        <v>1</v>
      </c>
      <c r="B53" s="59" t="s">
        <v>1</v>
      </c>
      <c r="C53" s="4" t="s">
        <v>1</v>
      </c>
      <c r="D53" s="4" t="s">
        <v>1</v>
      </c>
      <c r="E53" s="4" t="s">
        <v>1</v>
      </c>
      <c r="F53" s="4" t="s">
        <v>1</v>
      </c>
      <c r="G53" s="4" t="s">
        <v>1</v>
      </c>
      <c r="H53" s="4" t="s">
        <v>1</v>
      </c>
      <c r="I53" s="4" t="s">
        <v>1</v>
      </c>
    </row>
    <row r="54" spans="1:22" ht="4.5" customHeight="1" x14ac:dyDescent="0.45">
      <c r="A54" s="50" t="s">
        <v>1</v>
      </c>
      <c r="B54" s="50" t="s">
        <v>1</v>
      </c>
      <c r="C54" s="50" t="s">
        <v>1</v>
      </c>
      <c r="D54" s="50" t="s">
        <v>1</v>
      </c>
      <c r="E54" s="50" t="s">
        <v>1</v>
      </c>
      <c r="F54" s="50" t="s">
        <v>1</v>
      </c>
      <c r="G54" s="50" t="s">
        <v>1</v>
      </c>
      <c r="H54" s="50" t="s">
        <v>1</v>
      </c>
      <c r="I54" s="50" t="s">
        <v>1</v>
      </c>
      <c r="J54" s="50"/>
      <c r="K54" s="50"/>
      <c r="L54" s="50"/>
      <c r="M54" s="50"/>
      <c r="N54" s="50"/>
      <c r="O54" s="50"/>
      <c r="P54" s="50"/>
      <c r="Q54" s="50"/>
      <c r="R54" s="50"/>
      <c r="S54" s="50"/>
      <c r="T54" s="50"/>
      <c r="U54" s="50"/>
      <c r="V54" s="50"/>
    </row>
    <row r="55" spans="1:22" ht="13.5" customHeight="1" x14ac:dyDescent="0.45">
      <c r="A55" s="52" t="s">
        <v>26</v>
      </c>
      <c r="B55" s="52" t="s">
        <v>1</v>
      </c>
      <c r="C55" s="52" t="s">
        <v>1</v>
      </c>
      <c r="D55" s="52" t="s">
        <v>1</v>
      </c>
      <c r="E55" s="52" t="s">
        <v>1</v>
      </c>
      <c r="F55" s="52" t="s">
        <v>1</v>
      </c>
      <c r="G55" s="52" t="s">
        <v>1</v>
      </c>
      <c r="H55" s="52" t="s">
        <v>1</v>
      </c>
      <c r="I55" s="52" t="s">
        <v>1</v>
      </c>
      <c r="J55" s="50"/>
      <c r="K55" s="50"/>
      <c r="L55" s="50"/>
      <c r="M55" s="50"/>
      <c r="N55" s="50"/>
      <c r="O55" s="50"/>
      <c r="P55" s="50"/>
      <c r="Q55" s="50"/>
      <c r="R55" s="50"/>
      <c r="S55" s="50"/>
      <c r="T55" s="50"/>
      <c r="U55" s="50"/>
      <c r="V55" s="50"/>
    </row>
    <row r="56" spans="1:22" ht="13.5" customHeight="1" x14ac:dyDescent="0.45">
      <c r="A56" s="52" t="s">
        <v>204</v>
      </c>
      <c r="B56" s="52" t="s">
        <v>1</v>
      </c>
      <c r="C56" s="52" t="s">
        <v>1</v>
      </c>
      <c r="D56" s="52" t="s">
        <v>1</v>
      </c>
      <c r="E56" s="52" t="s">
        <v>1</v>
      </c>
      <c r="F56" s="52" t="s">
        <v>1</v>
      </c>
      <c r="G56" s="52" t="s">
        <v>1</v>
      </c>
      <c r="H56" s="52" t="s">
        <v>1</v>
      </c>
      <c r="I56" s="52" t="s">
        <v>1</v>
      </c>
      <c r="J56" s="50"/>
      <c r="K56" s="50"/>
      <c r="L56" s="50"/>
      <c r="M56" s="50"/>
      <c r="N56" s="50"/>
      <c r="O56" s="50"/>
      <c r="P56" s="50"/>
      <c r="Q56" s="50"/>
      <c r="R56" s="50"/>
      <c r="S56" s="50"/>
      <c r="T56" s="50"/>
      <c r="U56" s="50"/>
      <c r="V56" s="50"/>
    </row>
    <row r="57" spans="1:22" ht="13.5" customHeight="1" x14ac:dyDescent="0.45">
      <c r="A57" s="52" t="s">
        <v>205</v>
      </c>
      <c r="B57" s="52" t="s">
        <v>1</v>
      </c>
      <c r="C57" s="52" t="s">
        <v>1</v>
      </c>
      <c r="D57" s="52" t="s">
        <v>1</v>
      </c>
      <c r="E57" s="52" t="s">
        <v>1</v>
      </c>
      <c r="F57" s="52" t="s">
        <v>1</v>
      </c>
      <c r="G57" s="52" t="s">
        <v>1</v>
      </c>
      <c r="H57" s="52" t="s">
        <v>1</v>
      </c>
      <c r="I57" s="52" t="s">
        <v>1</v>
      </c>
      <c r="J57" s="50"/>
      <c r="K57" s="50"/>
      <c r="L57" s="50"/>
      <c r="M57" s="50"/>
      <c r="N57" s="50"/>
      <c r="O57" s="50"/>
      <c r="P57" s="50"/>
      <c r="Q57" s="50"/>
      <c r="R57" s="50"/>
      <c r="S57" s="50"/>
      <c r="T57" s="50"/>
      <c r="U57" s="50"/>
      <c r="V57" s="50"/>
    </row>
    <row r="58" spans="1:22" ht="13.5" customHeight="1" x14ac:dyDescent="0.45">
      <c r="A58" s="52" t="s">
        <v>44</v>
      </c>
      <c r="B58" s="52" t="s">
        <v>1</v>
      </c>
      <c r="C58" s="52" t="s">
        <v>1</v>
      </c>
      <c r="D58" s="52" t="s">
        <v>1</v>
      </c>
      <c r="E58" s="52" t="s">
        <v>1</v>
      </c>
      <c r="F58" s="52" t="s">
        <v>1</v>
      </c>
      <c r="G58" s="52" t="s">
        <v>1</v>
      </c>
      <c r="H58" s="52" t="s">
        <v>1</v>
      </c>
      <c r="I58" s="52" t="s">
        <v>1</v>
      </c>
      <c r="J58" s="50"/>
      <c r="K58" s="50"/>
      <c r="L58" s="50"/>
      <c r="M58" s="50"/>
      <c r="N58" s="50"/>
      <c r="O58" s="50"/>
      <c r="P58" s="50"/>
      <c r="Q58" s="50"/>
      <c r="R58" s="50"/>
      <c r="S58" s="50"/>
      <c r="T58" s="50"/>
      <c r="U58" s="50"/>
      <c r="V58" s="50"/>
    </row>
    <row r="59" spans="1:22" ht="13.5" customHeight="1" x14ac:dyDescent="0.45">
      <c r="A59" s="52" t="s">
        <v>64</v>
      </c>
      <c r="B59" s="52" t="s">
        <v>1</v>
      </c>
      <c r="C59" s="52" t="s">
        <v>1</v>
      </c>
      <c r="D59" s="52" t="s">
        <v>1</v>
      </c>
      <c r="E59" s="52" t="s">
        <v>1</v>
      </c>
      <c r="F59" s="52" t="s">
        <v>1</v>
      </c>
      <c r="G59" s="52" t="s">
        <v>1</v>
      </c>
      <c r="H59" s="52" t="s">
        <v>1</v>
      </c>
      <c r="I59" s="52" t="s">
        <v>1</v>
      </c>
      <c r="J59" s="50"/>
      <c r="K59" s="50"/>
      <c r="L59" s="50"/>
      <c r="M59" s="50"/>
      <c r="N59" s="50"/>
      <c r="O59" s="50"/>
      <c r="P59" s="50"/>
      <c r="Q59" s="50"/>
      <c r="R59" s="50"/>
      <c r="S59" s="50"/>
      <c r="T59" s="50"/>
      <c r="U59" s="50"/>
      <c r="V59" s="50"/>
    </row>
  </sheetData>
  <mergeCells count="33">
    <mergeCell ref="A59:V59"/>
    <mergeCell ref="A54:V54"/>
    <mergeCell ref="A55:V55"/>
    <mergeCell ref="A56:V56"/>
    <mergeCell ref="A57:V57"/>
    <mergeCell ref="A58:V58"/>
    <mergeCell ref="A52:B52"/>
    <mergeCell ref="A53:B53"/>
    <mergeCell ref="A1:I1"/>
    <mergeCell ref="A2:B5"/>
    <mergeCell ref="C2:I2"/>
    <mergeCell ref="C3:C4"/>
    <mergeCell ref="D3:I3"/>
    <mergeCell ref="D4:E4"/>
    <mergeCell ref="F4:G4"/>
    <mergeCell ref="H4:I4"/>
    <mergeCell ref="A47:B47"/>
    <mergeCell ref="A48:B48"/>
    <mergeCell ref="A49:B49"/>
    <mergeCell ref="A50:B50"/>
    <mergeCell ref="A51:B51"/>
    <mergeCell ref="A42:B42"/>
    <mergeCell ref="A43:B43"/>
    <mergeCell ref="A44:B44"/>
    <mergeCell ref="A45:B45"/>
    <mergeCell ref="A46:B46"/>
    <mergeCell ref="A6:I6"/>
    <mergeCell ref="A36:I36"/>
    <mergeCell ref="A41:I41"/>
    <mergeCell ref="A37:B37"/>
    <mergeCell ref="A38:B38"/>
    <mergeCell ref="A39:B39"/>
    <mergeCell ref="A40:B40"/>
  </mergeCells>
  <pageMargins left="0.7" right="0.7" top="0.75" bottom="0.75" header="0.3" footer="0.3"/>
  <pageSetup paperSize="9"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Y45"/>
  <sheetViews>
    <sheetView showGridLines="0" workbookViewId="0">
      <pane ySplit="6" topLeftCell="A7" activePane="bottomLeft" state="frozen"/>
      <selection pane="bottomLeft" activeCell="D10" sqref="D10"/>
    </sheetView>
  </sheetViews>
  <sheetFormatPr baseColWidth="10" defaultColWidth="11.3984375" defaultRowHeight="14.25" outlineLevelRow="1" outlineLevelCol="1" x14ac:dyDescent="0.45"/>
  <cols>
    <col min="1" max="1" width="10.73046875" customWidth="1"/>
    <col min="2" max="2" width="55.73046875" customWidth="1"/>
    <col min="3" max="4" width="14.73046875" customWidth="1"/>
    <col min="5" max="12" width="15.1328125" customWidth="1" outlineLevel="1"/>
  </cols>
  <sheetData>
    <row r="1" spans="1:12" ht="20.100000000000001" customHeight="1" x14ac:dyDescent="0.45">
      <c r="A1" s="49" t="s">
        <v>271</v>
      </c>
      <c r="B1" s="49" t="s">
        <v>1</v>
      </c>
      <c r="C1" s="49" t="s">
        <v>1</v>
      </c>
      <c r="D1" s="49" t="s">
        <v>1</v>
      </c>
      <c r="E1" s="49" t="s">
        <v>1</v>
      </c>
      <c r="F1" s="49" t="s">
        <v>1</v>
      </c>
      <c r="G1" s="49" t="s">
        <v>1</v>
      </c>
      <c r="H1" s="49" t="s">
        <v>1</v>
      </c>
      <c r="I1" s="49" t="s">
        <v>1</v>
      </c>
      <c r="J1" s="49" t="s">
        <v>1</v>
      </c>
      <c r="K1" s="49" t="s">
        <v>1</v>
      </c>
      <c r="L1" s="49" t="s">
        <v>1</v>
      </c>
    </row>
    <row r="2" spans="1:12" ht="20.100000000000001" customHeight="1" x14ac:dyDescent="0.45">
      <c r="A2" s="55" t="s">
        <v>176</v>
      </c>
      <c r="B2" s="55" t="s">
        <v>1</v>
      </c>
      <c r="C2" s="51" t="s">
        <v>33</v>
      </c>
      <c r="D2" s="51" t="s">
        <v>1</v>
      </c>
      <c r="E2" s="51" t="s">
        <v>1</v>
      </c>
      <c r="F2" s="51" t="s">
        <v>1</v>
      </c>
      <c r="G2" s="51" t="s">
        <v>1</v>
      </c>
      <c r="H2" s="51" t="s">
        <v>1</v>
      </c>
      <c r="I2" s="51" t="s">
        <v>1</v>
      </c>
      <c r="J2" s="51" t="s">
        <v>1</v>
      </c>
      <c r="K2" s="51" t="s">
        <v>1</v>
      </c>
      <c r="L2" s="51" t="s">
        <v>1</v>
      </c>
    </row>
    <row r="3" spans="1:12" ht="20.100000000000001" customHeight="1" x14ac:dyDescent="0.45">
      <c r="A3" s="55" t="s">
        <v>177</v>
      </c>
      <c r="B3" s="55" t="s">
        <v>1</v>
      </c>
      <c r="C3" s="51" t="s">
        <v>272</v>
      </c>
      <c r="D3" s="51" t="s">
        <v>273</v>
      </c>
      <c r="E3" s="51" t="s">
        <v>274</v>
      </c>
      <c r="F3" s="51" t="s">
        <v>1</v>
      </c>
      <c r="G3" s="51" t="s">
        <v>1</v>
      </c>
      <c r="H3" s="51" t="s">
        <v>1</v>
      </c>
      <c r="I3" s="51" t="s">
        <v>1</v>
      </c>
      <c r="J3" s="51" t="s">
        <v>1</v>
      </c>
      <c r="K3" s="51" t="s">
        <v>1</v>
      </c>
      <c r="L3" s="51" t="s">
        <v>1</v>
      </c>
    </row>
    <row r="4" spans="1:12" ht="72" customHeight="1" x14ac:dyDescent="0.45">
      <c r="A4" s="55" t="s">
        <v>181</v>
      </c>
      <c r="B4" s="55" t="s">
        <v>1</v>
      </c>
      <c r="C4" s="51" t="s">
        <v>1</v>
      </c>
      <c r="D4" s="51" t="s">
        <v>1</v>
      </c>
      <c r="E4" s="2" t="s">
        <v>275</v>
      </c>
      <c r="F4" s="2" t="s">
        <v>276</v>
      </c>
      <c r="G4" s="2" t="s">
        <v>277</v>
      </c>
      <c r="H4" s="2" t="s">
        <v>112</v>
      </c>
      <c r="I4" s="2" t="s">
        <v>278</v>
      </c>
      <c r="J4" s="2" t="s">
        <v>279</v>
      </c>
      <c r="K4" s="2" t="s">
        <v>280</v>
      </c>
      <c r="L4" s="2" t="s">
        <v>281</v>
      </c>
    </row>
    <row r="5" spans="1:12" ht="20.100000000000001" customHeight="1" x14ac:dyDescent="0.45">
      <c r="A5" s="55" t="s">
        <v>1</v>
      </c>
      <c r="B5" s="55" t="s">
        <v>1</v>
      </c>
      <c r="C5" s="51" t="s">
        <v>1</v>
      </c>
      <c r="D5" s="51" t="s">
        <v>1</v>
      </c>
      <c r="E5" s="2" t="s">
        <v>79</v>
      </c>
      <c r="F5" s="2" t="s">
        <v>78</v>
      </c>
      <c r="G5" s="2" t="s">
        <v>282</v>
      </c>
      <c r="H5" s="2" t="s">
        <v>91</v>
      </c>
      <c r="I5" s="2" t="s">
        <v>92</v>
      </c>
      <c r="J5" s="2" t="s">
        <v>283</v>
      </c>
      <c r="K5" s="2" t="s">
        <v>284</v>
      </c>
      <c r="L5" s="2" t="s">
        <v>285</v>
      </c>
    </row>
    <row r="6" spans="1:12" ht="20.100000000000001" customHeight="1" x14ac:dyDescent="0.45">
      <c r="A6" s="55" t="s">
        <v>1</v>
      </c>
      <c r="B6" s="55" t="s">
        <v>1</v>
      </c>
      <c r="C6" s="61" t="s">
        <v>185</v>
      </c>
      <c r="D6" s="61" t="s">
        <v>185</v>
      </c>
      <c r="E6" s="5" t="s">
        <v>185</v>
      </c>
      <c r="F6" s="5" t="s">
        <v>185</v>
      </c>
      <c r="G6" s="5" t="s">
        <v>185</v>
      </c>
      <c r="H6" s="5" t="s">
        <v>185</v>
      </c>
      <c r="I6" s="5" t="s">
        <v>185</v>
      </c>
      <c r="J6" s="5" t="s">
        <v>185</v>
      </c>
      <c r="K6" s="5" t="s">
        <v>185</v>
      </c>
      <c r="L6" s="5" t="s">
        <v>185</v>
      </c>
    </row>
    <row r="7" spans="1:12" ht="20.100000000000001" customHeight="1" x14ac:dyDescent="0.45">
      <c r="A7" s="54" t="s">
        <v>73</v>
      </c>
      <c r="B7" s="54" t="s">
        <v>1</v>
      </c>
      <c r="C7" s="50" t="s">
        <v>1</v>
      </c>
      <c r="D7" s="50" t="s">
        <v>1</v>
      </c>
      <c r="E7" s="50" t="s">
        <v>1</v>
      </c>
      <c r="F7" s="50" t="s">
        <v>1</v>
      </c>
      <c r="G7" s="50" t="s">
        <v>1</v>
      </c>
      <c r="H7" s="50" t="s">
        <v>1</v>
      </c>
      <c r="I7" s="50" t="s">
        <v>1</v>
      </c>
      <c r="J7" s="50" t="s">
        <v>1</v>
      </c>
      <c r="K7" s="50" t="s">
        <v>1</v>
      </c>
      <c r="L7" s="50" t="s">
        <v>1</v>
      </c>
    </row>
    <row r="8" spans="1:12" ht="13.5" customHeight="1" outlineLevel="1" x14ac:dyDescent="0.45">
      <c r="A8" s="45" t="s">
        <v>80</v>
      </c>
      <c r="B8" s="6" t="s">
        <v>81</v>
      </c>
      <c r="C8" s="31">
        <v>47627312</v>
      </c>
      <c r="D8" s="29">
        <v>25243876</v>
      </c>
      <c r="E8" s="31">
        <v>3197241</v>
      </c>
      <c r="F8" s="29">
        <v>4328338</v>
      </c>
      <c r="G8" s="31">
        <v>4577342</v>
      </c>
      <c r="H8" s="29">
        <v>1506566</v>
      </c>
      <c r="I8" s="31">
        <v>7144889</v>
      </c>
      <c r="J8" s="29">
        <v>1131171</v>
      </c>
      <c r="K8" s="31">
        <v>12699</v>
      </c>
      <c r="L8" s="29">
        <v>3345630</v>
      </c>
    </row>
    <row r="9" spans="1:12" ht="13.5" customHeight="1" outlineLevel="1" x14ac:dyDescent="0.45">
      <c r="A9" s="45" t="s">
        <v>95</v>
      </c>
      <c r="B9" s="6" t="s">
        <v>96</v>
      </c>
      <c r="C9" s="31">
        <v>1675491</v>
      </c>
      <c r="D9" s="29">
        <v>3198890</v>
      </c>
      <c r="E9" s="31">
        <v>2691422</v>
      </c>
      <c r="F9" s="29">
        <v>14206</v>
      </c>
      <c r="G9" s="31">
        <v>186595</v>
      </c>
      <c r="H9" s="29">
        <v>538</v>
      </c>
      <c r="I9" s="31" t="s">
        <v>88</v>
      </c>
      <c r="J9" s="29" t="s">
        <v>88</v>
      </c>
      <c r="K9" s="31">
        <v>201</v>
      </c>
      <c r="L9" s="29">
        <v>287271</v>
      </c>
    </row>
    <row r="10" spans="1:12" ht="13.5" customHeight="1" outlineLevel="1" x14ac:dyDescent="0.45">
      <c r="A10" s="45" t="s">
        <v>97</v>
      </c>
      <c r="B10" s="6" t="s">
        <v>98</v>
      </c>
      <c r="C10" s="31">
        <v>1784590</v>
      </c>
      <c r="D10" s="29">
        <v>4626200</v>
      </c>
      <c r="E10" s="31" t="s">
        <v>88</v>
      </c>
      <c r="F10" s="29">
        <v>4250971</v>
      </c>
      <c r="G10" s="31" t="s">
        <v>88</v>
      </c>
      <c r="H10" s="29" t="s">
        <v>88</v>
      </c>
      <c r="I10" s="31" t="s">
        <v>234</v>
      </c>
      <c r="J10" s="29" t="s">
        <v>88</v>
      </c>
      <c r="K10" s="31" t="s">
        <v>234</v>
      </c>
      <c r="L10" s="29" t="s">
        <v>88</v>
      </c>
    </row>
    <row r="11" spans="1:12" ht="13.5" customHeight="1" outlineLevel="1" x14ac:dyDescent="0.45">
      <c r="A11" s="45" t="s">
        <v>107</v>
      </c>
      <c r="B11" s="6" t="s">
        <v>108</v>
      </c>
      <c r="C11" s="31">
        <v>6184273</v>
      </c>
      <c r="D11" s="29">
        <v>4612066</v>
      </c>
      <c r="E11" s="31">
        <v>3874</v>
      </c>
      <c r="F11" s="29">
        <v>8215</v>
      </c>
      <c r="G11" s="31">
        <v>2981154</v>
      </c>
      <c r="H11" s="29">
        <v>100685</v>
      </c>
      <c r="I11" s="31">
        <v>178768</v>
      </c>
      <c r="J11" s="29">
        <v>329026</v>
      </c>
      <c r="K11" s="31">
        <v>1672</v>
      </c>
      <c r="L11" s="29">
        <v>1008672</v>
      </c>
    </row>
    <row r="12" spans="1:12" ht="13.5" customHeight="1" outlineLevel="1" x14ac:dyDescent="0.45">
      <c r="A12" s="45" t="s">
        <v>109</v>
      </c>
      <c r="B12" s="6" t="s">
        <v>110</v>
      </c>
      <c r="C12" s="31">
        <v>2263020</v>
      </c>
      <c r="D12" s="29">
        <v>1181446</v>
      </c>
      <c r="E12" s="31" t="s">
        <v>88</v>
      </c>
      <c r="F12" s="29" t="s">
        <v>88</v>
      </c>
      <c r="G12" s="31">
        <v>539314</v>
      </c>
      <c r="H12" s="29">
        <v>37839</v>
      </c>
      <c r="I12" s="31">
        <v>17608</v>
      </c>
      <c r="J12" s="29">
        <v>38820</v>
      </c>
      <c r="K12" s="31" t="s">
        <v>88</v>
      </c>
      <c r="L12" s="29">
        <v>544987</v>
      </c>
    </row>
    <row r="13" spans="1:12" ht="13.5" customHeight="1" outlineLevel="1" x14ac:dyDescent="0.45">
      <c r="A13" s="45" t="s">
        <v>111</v>
      </c>
      <c r="B13" s="6" t="s">
        <v>112</v>
      </c>
      <c r="C13" s="31">
        <v>5940565</v>
      </c>
      <c r="D13" s="29">
        <v>2468280</v>
      </c>
      <c r="E13" s="31">
        <v>5285</v>
      </c>
      <c r="F13" s="29">
        <v>860</v>
      </c>
      <c r="G13" s="31">
        <v>403608</v>
      </c>
      <c r="H13" s="29">
        <v>1306930</v>
      </c>
      <c r="I13" s="31">
        <v>47326</v>
      </c>
      <c r="J13" s="29">
        <v>187047</v>
      </c>
      <c r="K13" s="31">
        <v>9229</v>
      </c>
      <c r="L13" s="29">
        <v>507995</v>
      </c>
    </row>
    <row r="14" spans="1:12" ht="13.5" customHeight="1" outlineLevel="1" x14ac:dyDescent="0.45">
      <c r="A14" s="45" t="s">
        <v>113</v>
      </c>
      <c r="B14" s="6" t="s">
        <v>114</v>
      </c>
      <c r="C14" s="31">
        <v>23104648</v>
      </c>
      <c r="D14" s="29">
        <v>7717653</v>
      </c>
      <c r="E14" s="31" t="s">
        <v>88</v>
      </c>
      <c r="F14" s="29" t="s">
        <v>234</v>
      </c>
      <c r="G14" s="31" t="s">
        <v>88</v>
      </c>
      <c r="H14" s="29">
        <v>3789</v>
      </c>
      <c r="I14" s="31">
        <v>6843659</v>
      </c>
      <c r="J14" s="29">
        <v>533799</v>
      </c>
      <c r="K14" s="31" t="s">
        <v>234</v>
      </c>
      <c r="L14" s="29">
        <v>95206</v>
      </c>
    </row>
    <row r="15" spans="1:12" ht="13.5" customHeight="1" outlineLevel="1" x14ac:dyDescent="0.45">
      <c r="A15" s="45" t="s">
        <v>115</v>
      </c>
      <c r="B15" s="6" t="s">
        <v>116</v>
      </c>
      <c r="C15" s="31">
        <v>1675059</v>
      </c>
      <c r="D15" s="29">
        <v>452158</v>
      </c>
      <c r="E15" s="31" t="s">
        <v>234</v>
      </c>
      <c r="F15" s="29" t="s">
        <v>234</v>
      </c>
      <c r="G15" s="31" t="s">
        <v>88</v>
      </c>
      <c r="H15" s="29">
        <v>605</v>
      </c>
      <c r="I15" s="31" t="s">
        <v>88</v>
      </c>
      <c r="J15" s="29" t="s">
        <v>88</v>
      </c>
      <c r="K15" s="31" t="s">
        <v>88</v>
      </c>
      <c r="L15" s="29">
        <v>450074</v>
      </c>
    </row>
    <row r="16" spans="1:12" ht="13.5" customHeight="1" outlineLevel="1" x14ac:dyDescent="0.45">
      <c r="A16" s="45" t="s">
        <v>117</v>
      </c>
      <c r="B16" s="6" t="s">
        <v>118</v>
      </c>
      <c r="C16" s="31">
        <v>1067424</v>
      </c>
      <c r="D16" s="29">
        <v>442970</v>
      </c>
      <c r="E16" s="31" t="s">
        <v>234</v>
      </c>
      <c r="F16" s="29" t="s">
        <v>234</v>
      </c>
      <c r="G16" s="31" t="s">
        <v>88</v>
      </c>
      <c r="H16" s="29" t="s">
        <v>234</v>
      </c>
      <c r="I16" s="31" t="s">
        <v>234</v>
      </c>
      <c r="J16" s="29" t="s">
        <v>234</v>
      </c>
      <c r="K16" s="31" t="s">
        <v>234</v>
      </c>
      <c r="L16" s="29" t="s">
        <v>88</v>
      </c>
    </row>
    <row r="17" spans="1:12" ht="13.5" customHeight="1" outlineLevel="1" x14ac:dyDescent="0.45">
      <c r="A17" s="45" t="s">
        <v>127</v>
      </c>
      <c r="B17" s="6" t="s">
        <v>128</v>
      </c>
      <c r="C17" s="31">
        <v>6473851</v>
      </c>
      <c r="D17" s="29">
        <v>763487</v>
      </c>
      <c r="E17" s="31">
        <v>2423</v>
      </c>
      <c r="F17" s="29">
        <v>379</v>
      </c>
      <c r="G17" s="31">
        <v>144497</v>
      </c>
      <c r="H17" s="29">
        <v>15110</v>
      </c>
      <c r="I17" s="31">
        <v>20183</v>
      </c>
      <c r="J17" s="29">
        <v>501202</v>
      </c>
      <c r="K17" s="31">
        <v>2586</v>
      </c>
      <c r="L17" s="29">
        <v>60120</v>
      </c>
    </row>
    <row r="18" spans="1:12" ht="13.5" customHeight="1" outlineLevel="1" x14ac:dyDescent="0.45">
      <c r="A18" s="45" t="s">
        <v>186</v>
      </c>
      <c r="B18" s="6" t="s">
        <v>187</v>
      </c>
      <c r="C18" s="31">
        <v>5008617</v>
      </c>
      <c r="D18" s="29">
        <v>584756</v>
      </c>
      <c r="E18" s="31" t="s">
        <v>88</v>
      </c>
      <c r="F18" s="29" t="s">
        <v>88</v>
      </c>
      <c r="G18" s="31">
        <v>127796</v>
      </c>
      <c r="H18" s="29">
        <v>10897</v>
      </c>
      <c r="I18" s="31">
        <v>18818</v>
      </c>
      <c r="J18" s="29">
        <v>378050</v>
      </c>
      <c r="K18" s="31">
        <v>1559</v>
      </c>
      <c r="L18" s="29">
        <v>46888</v>
      </c>
    </row>
    <row r="19" spans="1:12" ht="13.5" customHeight="1" outlineLevel="1" x14ac:dyDescent="0.45">
      <c r="A19" s="45" t="s">
        <v>131</v>
      </c>
      <c r="B19" s="6" t="s">
        <v>132</v>
      </c>
      <c r="C19" s="31">
        <v>6054758</v>
      </c>
      <c r="D19" s="29">
        <v>1772322</v>
      </c>
      <c r="E19" s="31">
        <v>51549</v>
      </c>
      <c r="F19" s="29">
        <v>194352</v>
      </c>
      <c r="G19" s="31">
        <v>76672</v>
      </c>
      <c r="H19" s="29">
        <v>38660</v>
      </c>
      <c r="I19" s="31">
        <v>395194</v>
      </c>
      <c r="J19" s="29">
        <v>81124</v>
      </c>
      <c r="K19" s="31">
        <v>592456</v>
      </c>
      <c r="L19" s="29">
        <v>341357</v>
      </c>
    </row>
    <row r="20" spans="1:12" ht="13.5" customHeight="1" outlineLevel="1" x14ac:dyDescent="0.45">
      <c r="A20" s="45" t="s">
        <v>133</v>
      </c>
      <c r="B20" s="6" t="s">
        <v>134</v>
      </c>
      <c r="C20" s="31">
        <v>1765501</v>
      </c>
      <c r="D20" s="29">
        <v>590207</v>
      </c>
      <c r="E20" s="31">
        <v>28681</v>
      </c>
      <c r="F20" s="29">
        <v>23870</v>
      </c>
      <c r="G20" s="31">
        <v>19860</v>
      </c>
      <c r="H20" s="29">
        <v>14734</v>
      </c>
      <c r="I20" s="31">
        <v>346549</v>
      </c>
      <c r="J20" s="29">
        <v>14923</v>
      </c>
      <c r="K20" s="31">
        <v>24098</v>
      </c>
      <c r="L20" s="29">
        <v>117493</v>
      </c>
    </row>
    <row r="21" spans="1:12" ht="13.5" customHeight="1" outlineLevel="1" x14ac:dyDescent="0.45">
      <c r="A21" s="45" t="s">
        <v>135</v>
      </c>
      <c r="B21" s="6" t="s">
        <v>136</v>
      </c>
      <c r="C21" s="31">
        <v>3924272</v>
      </c>
      <c r="D21" s="29">
        <v>1086451</v>
      </c>
      <c r="E21" s="31">
        <v>16618</v>
      </c>
      <c r="F21" s="29">
        <v>170336</v>
      </c>
      <c r="G21" s="31">
        <v>53757</v>
      </c>
      <c r="H21" s="29">
        <v>22979</v>
      </c>
      <c r="I21" s="31">
        <v>48349</v>
      </c>
      <c r="J21" s="29">
        <v>55641</v>
      </c>
      <c r="K21" s="31">
        <v>566329</v>
      </c>
      <c r="L21" s="29">
        <v>151482</v>
      </c>
    </row>
    <row r="22" spans="1:12" ht="20.100000000000001" customHeight="1" x14ac:dyDescent="0.45">
      <c r="A22" s="54" t="s">
        <v>188</v>
      </c>
      <c r="B22" s="54" t="s">
        <v>1</v>
      </c>
      <c r="C22" s="57" t="s">
        <v>1</v>
      </c>
      <c r="D22" s="56" t="s">
        <v>1</v>
      </c>
      <c r="E22" s="57" t="s">
        <v>1</v>
      </c>
      <c r="F22" s="56" t="s">
        <v>1</v>
      </c>
      <c r="G22" s="57" t="s">
        <v>1</v>
      </c>
      <c r="H22" s="56" t="s">
        <v>1</v>
      </c>
      <c r="I22" s="57" t="s">
        <v>1</v>
      </c>
      <c r="J22" s="56" t="s">
        <v>1</v>
      </c>
      <c r="K22" s="57" t="s">
        <v>1</v>
      </c>
      <c r="L22" s="56" t="s">
        <v>1</v>
      </c>
    </row>
    <row r="23" spans="1:12" ht="13.5" customHeight="1" outlineLevel="1" x14ac:dyDescent="0.45">
      <c r="A23" s="47" t="s">
        <v>189</v>
      </c>
      <c r="B23" s="47" t="s">
        <v>1</v>
      </c>
      <c r="C23" s="31">
        <v>52090280</v>
      </c>
      <c r="D23" s="29">
        <v>25827817</v>
      </c>
      <c r="E23" s="31">
        <v>3052216</v>
      </c>
      <c r="F23" s="29">
        <v>4516904</v>
      </c>
      <c r="G23" s="31">
        <v>4228013</v>
      </c>
      <c r="H23" s="29">
        <v>1186572</v>
      </c>
      <c r="I23" s="31">
        <v>7474949</v>
      </c>
      <c r="J23" s="29">
        <v>1616268</v>
      </c>
      <c r="K23" s="31">
        <v>595632</v>
      </c>
      <c r="L23" s="29">
        <v>3139320</v>
      </c>
    </row>
    <row r="24" spans="1:12" ht="13.5" customHeight="1" outlineLevel="1" x14ac:dyDescent="0.45">
      <c r="A24" s="47" t="s">
        <v>190</v>
      </c>
      <c r="B24" s="47" t="s">
        <v>1</v>
      </c>
      <c r="C24" s="31">
        <v>12701379</v>
      </c>
      <c r="D24" s="29">
        <v>11129931</v>
      </c>
      <c r="E24" s="31">
        <v>599641</v>
      </c>
      <c r="F24" s="29">
        <v>4430155</v>
      </c>
      <c r="G24" s="31">
        <v>3152289</v>
      </c>
      <c r="H24" s="29">
        <v>124914</v>
      </c>
      <c r="I24" s="31">
        <v>64562</v>
      </c>
      <c r="J24" s="29">
        <v>383062</v>
      </c>
      <c r="K24" s="31">
        <v>568001</v>
      </c>
      <c r="L24" s="29">
        <v>1806348</v>
      </c>
    </row>
    <row r="25" spans="1:12" ht="13.5" customHeight="1" outlineLevel="1" x14ac:dyDescent="0.45">
      <c r="A25" s="47" t="s">
        <v>191</v>
      </c>
      <c r="B25" s="47" t="s">
        <v>1</v>
      </c>
      <c r="C25" s="31">
        <v>39388902</v>
      </c>
      <c r="D25" s="29">
        <v>14697885</v>
      </c>
      <c r="E25" s="31">
        <v>2452576</v>
      </c>
      <c r="F25" s="29">
        <v>86749</v>
      </c>
      <c r="G25" s="31">
        <v>1075724</v>
      </c>
      <c r="H25" s="29">
        <v>1061657</v>
      </c>
      <c r="I25" s="31">
        <v>7410387</v>
      </c>
      <c r="J25" s="29">
        <v>1233205</v>
      </c>
      <c r="K25" s="31">
        <v>27631</v>
      </c>
      <c r="L25" s="29">
        <v>1332972</v>
      </c>
    </row>
    <row r="26" spans="1:12" ht="13.5" customHeight="1" outlineLevel="1" x14ac:dyDescent="0.45">
      <c r="A26" s="47" t="s">
        <v>192</v>
      </c>
      <c r="B26" s="47" t="s">
        <v>1</v>
      </c>
      <c r="C26" s="31">
        <v>10006191</v>
      </c>
      <c r="D26" s="29">
        <v>2483415</v>
      </c>
      <c r="E26" s="31">
        <v>220758</v>
      </c>
      <c r="F26" s="29">
        <v>23736</v>
      </c>
      <c r="G26" s="31">
        <v>591521</v>
      </c>
      <c r="H26" s="29">
        <v>407593</v>
      </c>
      <c r="I26" s="31">
        <v>89187</v>
      </c>
      <c r="J26" s="29">
        <v>177663</v>
      </c>
      <c r="K26" s="31">
        <v>21893</v>
      </c>
      <c r="L26" s="29">
        <v>951064</v>
      </c>
    </row>
    <row r="27" spans="1:12" ht="20.100000000000001" customHeight="1" x14ac:dyDescent="0.45">
      <c r="A27" s="54" t="s">
        <v>193</v>
      </c>
      <c r="B27" s="54" t="s">
        <v>1</v>
      </c>
      <c r="C27" s="57" t="s">
        <v>1</v>
      </c>
      <c r="D27" s="56" t="s">
        <v>1</v>
      </c>
      <c r="E27" s="57" t="s">
        <v>1</v>
      </c>
      <c r="F27" s="56" t="s">
        <v>1</v>
      </c>
      <c r="G27" s="57" t="s">
        <v>1</v>
      </c>
      <c r="H27" s="56" t="s">
        <v>1</v>
      </c>
      <c r="I27" s="57" t="s">
        <v>1</v>
      </c>
      <c r="J27" s="56" t="s">
        <v>1</v>
      </c>
      <c r="K27" s="57" t="s">
        <v>1</v>
      </c>
      <c r="L27" s="56" t="s">
        <v>1</v>
      </c>
    </row>
    <row r="28" spans="1:12" ht="13.5" customHeight="1" outlineLevel="1" x14ac:dyDescent="0.45">
      <c r="A28" s="47" t="s">
        <v>286</v>
      </c>
      <c r="B28" s="47" t="s">
        <v>1</v>
      </c>
      <c r="C28" s="31">
        <v>1161485</v>
      </c>
      <c r="D28" s="29">
        <v>392338</v>
      </c>
      <c r="E28" s="31">
        <v>19358</v>
      </c>
      <c r="F28" s="29">
        <v>16936</v>
      </c>
      <c r="G28" s="31">
        <v>67409</v>
      </c>
      <c r="H28" s="29">
        <v>75899</v>
      </c>
      <c r="I28" s="31">
        <v>40587</v>
      </c>
      <c r="J28" s="29">
        <v>86574</v>
      </c>
      <c r="K28" s="31">
        <v>13323</v>
      </c>
      <c r="L28" s="29">
        <v>72253</v>
      </c>
    </row>
    <row r="29" spans="1:12" ht="13.5" customHeight="1" outlineLevel="1" x14ac:dyDescent="0.45">
      <c r="A29" s="47" t="s">
        <v>287</v>
      </c>
      <c r="B29" s="47" t="s">
        <v>1</v>
      </c>
      <c r="C29" s="31">
        <v>1305067</v>
      </c>
      <c r="D29" s="29">
        <v>532261</v>
      </c>
      <c r="E29" s="31">
        <v>20745</v>
      </c>
      <c r="F29" s="29">
        <v>51386</v>
      </c>
      <c r="G29" s="31">
        <v>112685</v>
      </c>
      <c r="H29" s="29">
        <v>48875</v>
      </c>
      <c r="I29" s="31">
        <v>32274</v>
      </c>
      <c r="J29" s="29">
        <v>103999</v>
      </c>
      <c r="K29" s="31">
        <v>22306</v>
      </c>
      <c r="L29" s="29">
        <v>139032</v>
      </c>
    </row>
    <row r="30" spans="1:12" ht="13.5" customHeight="1" outlineLevel="1" x14ac:dyDescent="0.45">
      <c r="A30" s="47" t="s">
        <v>288</v>
      </c>
      <c r="B30" s="47" t="s">
        <v>1</v>
      </c>
      <c r="C30" s="31">
        <v>4135779</v>
      </c>
      <c r="D30" s="29">
        <v>1460807</v>
      </c>
      <c r="E30" s="31">
        <v>111755</v>
      </c>
      <c r="F30" s="29">
        <v>137991</v>
      </c>
      <c r="G30" s="31">
        <v>315123</v>
      </c>
      <c r="H30" s="29">
        <v>250634</v>
      </c>
      <c r="I30" s="31">
        <v>83193</v>
      </c>
      <c r="J30" s="29">
        <v>218015</v>
      </c>
      <c r="K30" s="31">
        <v>17954</v>
      </c>
      <c r="L30" s="29">
        <v>326143</v>
      </c>
    </row>
    <row r="31" spans="1:12" ht="13.5" customHeight="1" outlineLevel="1" x14ac:dyDescent="0.45">
      <c r="A31" s="47" t="s">
        <v>289</v>
      </c>
      <c r="B31" s="47" t="s">
        <v>1</v>
      </c>
      <c r="C31" s="31">
        <v>3418062</v>
      </c>
      <c r="D31" s="29">
        <v>903325</v>
      </c>
      <c r="E31" s="31">
        <v>87783</v>
      </c>
      <c r="F31" s="29">
        <v>31233</v>
      </c>
      <c r="G31" s="31">
        <v>252666</v>
      </c>
      <c r="H31" s="29">
        <v>184601</v>
      </c>
      <c r="I31" s="31">
        <v>43967</v>
      </c>
      <c r="J31" s="29">
        <v>125804</v>
      </c>
      <c r="K31" s="31">
        <v>10946</v>
      </c>
      <c r="L31" s="29">
        <v>149340</v>
      </c>
    </row>
    <row r="32" spans="1:12" ht="13.5" customHeight="1" outlineLevel="1" x14ac:dyDescent="0.45">
      <c r="A32" s="47" t="s">
        <v>290</v>
      </c>
      <c r="B32" s="47" t="s">
        <v>1</v>
      </c>
      <c r="C32" s="31">
        <v>11173053</v>
      </c>
      <c r="D32" s="29">
        <v>2947649</v>
      </c>
      <c r="E32" s="31">
        <v>126910</v>
      </c>
      <c r="F32" s="29">
        <v>123718</v>
      </c>
      <c r="G32" s="31">
        <v>841256</v>
      </c>
      <c r="H32" s="29">
        <v>582497</v>
      </c>
      <c r="I32" s="31">
        <v>385177</v>
      </c>
      <c r="J32" s="29">
        <v>279105</v>
      </c>
      <c r="K32" s="31">
        <v>2998</v>
      </c>
      <c r="L32" s="29">
        <v>605988</v>
      </c>
    </row>
    <row r="33" spans="1:25" ht="13.5" customHeight="1" outlineLevel="1" x14ac:dyDescent="0.45">
      <c r="A33" s="47" t="s">
        <v>253</v>
      </c>
      <c r="B33" s="47" t="s">
        <v>1</v>
      </c>
      <c r="C33" s="31">
        <v>9259023</v>
      </c>
      <c r="D33" s="29">
        <v>3667123</v>
      </c>
      <c r="E33" s="31" t="s">
        <v>88</v>
      </c>
      <c r="F33" s="29" t="s">
        <v>88</v>
      </c>
      <c r="G33" s="31">
        <v>976608</v>
      </c>
      <c r="H33" s="29" t="s">
        <v>88</v>
      </c>
      <c r="I33" s="31" t="s">
        <v>88</v>
      </c>
      <c r="J33" s="29" t="s">
        <v>88</v>
      </c>
      <c r="K33" s="31" t="s">
        <v>88</v>
      </c>
      <c r="L33" s="29">
        <v>745888</v>
      </c>
    </row>
    <row r="34" spans="1:25" ht="13.5" customHeight="1" outlineLevel="1" x14ac:dyDescent="0.45">
      <c r="A34" s="47" t="s">
        <v>291</v>
      </c>
      <c r="B34" s="47" t="s">
        <v>1</v>
      </c>
      <c r="C34" s="31">
        <v>31644004</v>
      </c>
      <c r="D34" s="29">
        <v>18407729</v>
      </c>
      <c r="E34" s="31" t="s">
        <v>88</v>
      </c>
      <c r="F34" s="29" t="s">
        <v>88</v>
      </c>
      <c r="G34" s="31">
        <v>2253788</v>
      </c>
      <c r="H34" s="29" t="s">
        <v>88</v>
      </c>
      <c r="I34" s="31" t="s">
        <v>88</v>
      </c>
      <c r="J34" s="29" t="s">
        <v>88</v>
      </c>
      <c r="K34" s="31" t="s">
        <v>234</v>
      </c>
      <c r="L34" s="29">
        <v>2051740</v>
      </c>
    </row>
    <row r="35" spans="1:25" ht="20.100000000000001" customHeight="1" x14ac:dyDescent="0.45">
      <c r="A35" s="58" t="s">
        <v>10</v>
      </c>
      <c r="B35" s="58" t="s">
        <v>1</v>
      </c>
      <c r="C35" s="30">
        <v>62096471</v>
      </c>
      <c r="D35" s="30">
        <v>28311232</v>
      </c>
      <c r="E35" s="30">
        <v>3272975</v>
      </c>
      <c r="F35" s="30">
        <v>4540640</v>
      </c>
      <c r="G35" s="30">
        <v>4819535</v>
      </c>
      <c r="H35" s="30">
        <v>1594164</v>
      </c>
      <c r="I35" s="30">
        <v>7564135</v>
      </c>
      <c r="J35" s="30">
        <v>1793931</v>
      </c>
      <c r="K35" s="30">
        <v>617524</v>
      </c>
      <c r="L35" s="30">
        <v>4090384</v>
      </c>
    </row>
    <row r="36" spans="1:25" ht="4.5" customHeight="1" x14ac:dyDescent="0.45">
      <c r="A36" s="59" t="s">
        <v>1</v>
      </c>
      <c r="B36" s="59" t="s">
        <v>1</v>
      </c>
      <c r="C36" s="4" t="s">
        <v>1</v>
      </c>
      <c r="D36" s="4" t="s">
        <v>1</v>
      </c>
      <c r="E36" s="4" t="s">
        <v>1</v>
      </c>
      <c r="F36" s="4" t="s">
        <v>1</v>
      </c>
      <c r="G36" s="4" t="s">
        <v>1</v>
      </c>
      <c r="H36" s="4" t="s">
        <v>1</v>
      </c>
      <c r="I36" s="4" t="s">
        <v>1</v>
      </c>
      <c r="J36" s="4" t="s">
        <v>1</v>
      </c>
      <c r="K36" s="4" t="s">
        <v>1</v>
      </c>
      <c r="L36" s="4" t="s">
        <v>1</v>
      </c>
    </row>
    <row r="37" spans="1:25" ht="4.5" customHeight="1" x14ac:dyDescent="0.45">
      <c r="A37" s="50" t="s">
        <v>1</v>
      </c>
      <c r="B37" s="50" t="s">
        <v>1</v>
      </c>
      <c r="C37" s="50" t="s">
        <v>1</v>
      </c>
      <c r="D37" s="50" t="s">
        <v>1</v>
      </c>
      <c r="E37" s="50" t="s">
        <v>1</v>
      </c>
      <c r="F37" s="50" t="s">
        <v>1</v>
      </c>
      <c r="G37" s="50" t="s">
        <v>1</v>
      </c>
      <c r="H37" s="50" t="s">
        <v>1</v>
      </c>
      <c r="I37" s="50" t="s">
        <v>1</v>
      </c>
      <c r="J37" s="50" t="s">
        <v>1</v>
      </c>
      <c r="K37" s="50" t="s">
        <v>1</v>
      </c>
      <c r="L37" s="50" t="s">
        <v>1</v>
      </c>
      <c r="M37" s="50"/>
      <c r="N37" s="50"/>
      <c r="O37" s="50"/>
      <c r="P37" s="50"/>
      <c r="Q37" s="50"/>
      <c r="R37" s="50"/>
      <c r="S37" s="50"/>
      <c r="T37" s="50"/>
      <c r="U37" s="50"/>
      <c r="V37" s="50"/>
      <c r="W37" s="50"/>
      <c r="X37" s="50"/>
      <c r="Y37" s="50"/>
    </row>
    <row r="38" spans="1:25" ht="13.5" customHeight="1" x14ac:dyDescent="0.45">
      <c r="A38" s="52" t="s">
        <v>26</v>
      </c>
      <c r="B38" s="52" t="s">
        <v>1</v>
      </c>
      <c r="C38" s="52" t="s">
        <v>1</v>
      </c>
      <c r="D38" s="52" t="s">
        <v>1</v>
      </c>
      <c r="E38" s="52" t="s">
        <v>1</v>
      </c>
      <c r="F38" s="52" t="s">
        <v>1</v>
      </c>
      <c r="G38" s="52" t="s">
        <v>1</v>
      </c>
      <c r="H38" s="52" t="s">
        <v>1</v>
      </c>
      <c r="I38" s="52" t="s">
        <v>1</v>
      </c>
      <c r="J38" s="52" t="s">
        <v>1</v>
      </c>
      <c r="K38" s="52" t="s">
        <v>1</v>
      </c>
      <c r="L38" s="52" t="s">
        <v>1</v>
      </c>
      <c r="M38" s="50"/>
      <c r="N38" s="50"/>
      <c r="O38" s="50"/>
      <c r="P38" s="50"/>
      <c r="Q38" s="50"/>
      <c r="R38" s="50"/>
      <c r="S38" s="50"/>
      <c r="T38" s="50"/>
      <c r="U38" s="50"/>
      <c r="V38" s="50"/>
      <c r="W38" s="50"/>
      <c r="X38" s="50"/>
      <c r="Y38" s="50"/>
    </row>
    <row r="39" spans="1:25" ht="13.5" customHeight="1" x14ac:dyDescent="0.45">
      <c r="A39" s="52" t="s">
        <v>204</v>
      </c>
      <c r="B39" s="52" t="s">
        <v>1</v>
      </c>
      <c r="C39" s="52" t="s">
        <v>1</v>
      </c>
      <c r="D39" s="52" t="s">
        <v>1</v>
      </c>
      <c r="E39" s="52" t="s">
        <v>1</v>
      </c>
      <c r="F39" s="52" t="s">
        <v>1</v>
      </c>
      <c r="G39" s="52" t="s">
        <v>1</v>
      </c>
      <c r="H39" s="52" t="s">
        <v>1</v>
      </c>
      <c r="I39" s="52" t="s">
        <v>1</v>
      </c>
      <c r="J39" s="52" t="s">
        <v>1</v>
      </c>
      <c r="K39" s="52" t="s">
        <v>1</v>
      </c>
      <c r="L39" s="52" t="s">
        <v>1</v>
      </c>
      <c r="M39" s="50"/>
      <c r="N39" s="50"/>
      <c r="O39" s="50"/>
      <c r="P39" s="50"/>
      <c r="Q39" s="50"/>
      <c r="R39" s="50"/>
      <c r="S39" s="50"/>
      <c r="T39" s="50"/>
      <c r="U39" s="50"/>
      <c r="V39" s="50"/>
      <c r="W39" s="50"/>
      <c r="X39" s="50"/>
      <c r="Y39" s="50"/>
    </row>
    <row r="40" spans="1:25" ht="13.5" customHeight="1" x14ac:dyDescent="0.45">
      <c r="A40" s="52" t="s">
        <v>292</v>
      </c>
      <c r="B40" s="52" t="s">
        <v>1</v>
      </c>
      <c r="C40" s="52" t="s">
        <v>1</v>
      </c>
      <c r="D40" s="52" t="s">
        <v>1</v>
      </c>
      <c r="E40" s="52" t="s">
        <v>1</v>
      </c>
      <c r="F40" s="52" t="s">
        <v>1</v>
      </c>
      <c r="G40" s="52" t="s">
        <v>1</v>
      </c>
      <c r="H40" s="52" t="s">
        <v>1</v>
      </c>
      <c r="I40" s="52" t="s">
        <v>1</v>
      </c>
      <c r="J40" s="52" t="s">
        <v>1</v>
      </c>
      <c r="K40" s="52" t="s">
        <v>1</v>
      </c>
      <c r="L40" s="52" t="s">
        <v>1</v>
      </c>
      <c r="M40" s="50"/>
      <c r="N40" s="50"/>
      <c r="O40" s="50"/>
      <c r="P40" s="50"/>
      <c r="Q40" s="50"/>
      <c r="R40" s="50"/>
      <c r="S40" s="50"/>
      <c r="T40" s="50"/>
      <c r="U40" s="50"/>
      <c r="V40" s="50"/>
      <c r="W40" s="50"/>
      <c r="X40" s="50"/>
      <c r="Y40" s="50"/>
    </row>
    <row r="41" spans="1:25" ht="13.5" customHeight="1" x14ac:dyDescent="0.45">
      <c r="A41" s="52" t="s">
        <v>293</v>
      </c>
      <c r="B41" s="52" t="s">
        <v>1</v>
      </c>
      <c r="C41" s="52" t="s">
        <v>1</v>
      </c>
      <c r="D41" s="52" t="s">
        <v>1</v>
      </c>
      <c r="E41" s="52" t="s">
        <v>1</v>
      </c>
      <c r="F41" s="52" t="s">
        <v>1</v>
      </c>
      <c r="G41" s="52" t="s">
        <v>1</v>
      </c>
      <c r="H41" s="52" t="s">
        <v>1</v>
      </c>
      <c r="I41" s="52" t="s">
        <v>1</v>
      </c>
      <c r="J41" s="52" t="s">
        <v>1</v>
      </c>
      <c r="K41" s="52" t="s">
        <v>1</v>
      </c>
      <c r="L41" s="52" t="s">
        <v>1</v>
      </c>
      <c r="M41" s="50"/>
      <c r="N41" s="50"/>
      <c r="O41" s="50"/>
      <c r="P41" s="50"/>
      <c r="Q41" s="50"/>
      <c r="R41" s="50"/>
      <c r="S41" s="50"/>
      <c r="T41" s="50"/>
      <c r="U41" s="50"/>
      <c r="V41" s="50"/>
      <c r="W41" s="50"/>
      <c r="X41" s="50"/>
      <c r="Y41" s="50"/>
    </row>
    <row r="42" spans="1:25" ht="13.5" customHeight="1" x14ac:dyDescent="0.45">
      <c r="A42" s="52" t="s">
        <v>294</v>
      </c>
      <c r="B42" s="52" t="s">
        <v>1</v>
      </c>
      <c r="C42" s="52" t="s">
        <v>1</v>
      </c>
      <c r="D42" s="52" t="s">
        <v>1</v>
      </c>
      <c r="E42" s="52" t="s">
        <v>1</v>
      </c>
      <c r="F42" s="52" t="s">
        <v>1</v>
      </c>
      <c r="G42" s="52" t="s">
        <v>1</v>
      </c>
      <c r="H42" s="52" t="s">
        <v>1</v>
      </c>
      <c r="I42" s="52" t="s">
        <v>1</v>
      </c>
      <c r="J42" s="52" t="s">
        <v>1</v>
      </c>
      <c r="K42" s="52" t="s">
        <v>1</v>
      </c>
      <c r="L42" s="52" t="s">
        <v>1</v>
      </c>
      <c r="M42" s="50"/>
      <c r="N42" s="50"/>
      <c r="O42" s="50"/>
      <c r="P42" s="50"/>
      <c r="Q42" s="50"/>
      <c r="R42" s="50"/>
      <c r="S42" s="50"/>
      <c r="T42" s="50"/>
      <c r="U42" s="50"/>
      <c r="V42" s="50"/>
      <c r="W42" s="50"/>
      <c r="X42" s="50"/>
      <c r="Y42" s="50"/>
    </row>
    <row r="43" spans="1:25" ht="13.5" customHeight="1" x14ac:dyDescent="0.45">
      <c r="A43" s="52" t="s">
        <v>295</v>
      </c>
      <c r="B43" s="52" t="s">
        <v>1</v>
      </c>
      <c r="C43" s="52" t="s">
        <v>1</v>
      </c>
      <c r="D43" s="52" t="s">
        <v>1</v>
      </c>
      <c r="E43" s="52" t="s">
        <v>1</v>
      </c>
      <c r="F43" s="52" t="s">
        <v>1</v>
      </c>
      <c r="G43" s="52" t="s">
        <v>1</v>
      </c>
      <c r="H43" s="52" t="s">
        <v>1</v>
      </c>
      <c r="I43" s="52" t="s">
        <v>1</v>
      </c>
      <c r="J43" s="52" t="s">
        <v>1</v>
      </c>
      <c r="K43" s="52" t="s">
        <v>1</v>
      </c>
      <c r="L43" s="52" t="s">
        <v>1</v>
      </c>
      <c r="M43" s="50"/>
      <c r="N43" s="50"/>
      <c r="O43" s="50"/>
      <c r="P43" s="50"/>
      <c r="Q43" s="50"/>
      <c r="R43" s="50"/>
      <c r="S43" s="50"/>
      <c r="T43" s="50"/>
      <c r="U43" s="50"/>
      <c r="V43" s="50"/>
      <c r="W43" s="50"/>
      <c r="X43" s="50"/>
      <c r="Y43" s="50"/>
    </row>
    <row r="44" spans="1:25" ht="13.5" customHeight="1" x14ac:dyDescent="0.45">
      <c r="A44" s="52" t="s">
        <v>44</v>
      </c>
      <c r="B44" s="52" t="s">
        <v>1</v>
      </c>
      <c r="C44" s="52" t="s">
        <v>1</v>
      </c>
      <c r="D44" s="52" t="s">
        <v>1</v>
      </c>
      <c r="E44" s="52" t="s">
        <v>1</v>
      </c>
      <c r="F44" s="52" t="s">
        <v>1</v>
      </c>
      <c r="G44" s="52" t="s">
        <v>1</v>
      </c>
      <c r="H44" s="52" t="s">
        <v>1</v>
      </c>
      <c r="I44" s="52" t="s">
        <v>1</v>
      </c>
      <c r="J44" s="52" t="s">
        <v>1</v>
      </c>
      <c r="K44" s="52" t="s">
        <v>1</v>
      </c>
      <c r="L44" s="52" t="s">
        <v>1</v>
      </c>
      <c r="M44" s="50"/>
      <c r="N44" s="50"/>
      <c r="O44" s="50"/>
      <c r="P44" s="50"/>
      <c r="Q44" s="50"/>
      <c r="R44" s="50"/>
      <c r="S44" s="50"/>
      <c r="T44" s="50"/>
      <c r="U44" s="50"/>
      <c r="V44" s="50"/>
      <c r="W44" s="50"/>
      <c r="X44" s="50"/>
      <c r="Y44" s="50"/>
    </row>
    <row r="45" spans="1:25" ht="13.5" customHeight="1" x14ac:dyDescent="0.45">
      <c r="A45" s="52" t="s">
        <v>64</v>
      </c>
      <c r="B45" s="52" t="s">
        <v>1</v>
      </c>
      <c r="C45" s="52" t="s">
        <v>1</v>
      </c>
      <c r="D45" s="52" t="s">
        <v>1</v>
      </c>
      <c r="E45" s="52" t="s">
        <v>1</v>
      </c>
      <c r="F45" s="52" t="s">
        <v>1</v>
      </c>
      <c r="G45" s="52" t="s">
        <v>1</v>
      </c>
      <c r="H45" s="52" t="s">
        <v>1</v>
      </c>
      <c r="I45" s="52" t="s">
        <v>1</v>
      </c>
      <c r="J45" s="52" t="s">
        <v>1</v>
      </c>
      <c r="K45" s="52" t="s">
        <v>1</v>
      </c>
      <c r="L45" s="52" t="s">
        <v>1</v>
      </c>
      <c r="M45" s="50"/>
      <c r="N45" s="50"/>
      <c r="O45" s="50"/>
      <c r="P45" s="50"/>
      <c r="Q45" s="50"/>
      <c r="R45" s="50"/>
      <c r="S45" s="50"/>
      <c r="T45" s="50"/>
      <c r="U45" s="50"/>
      <c r="V45" s="50"/>
      <c r="W45" s="50"/>
      <c r="X45" s="50"/>
      <c r="Y45" s="50"/>
    </row>
  </sheetData>
  <mergeCells count="31">
    <mergeCell ref="A42:Y42"/>
    <mergeCell ref="A43:Y43"/>
    <mergeCell ref="A44:Y44"/>
    <mergeCell ref="A45:Y45"/>
    <mergeCell ref="A37:Y37"/>
    <mergeCell ref="A38:Y38"/>
    <mergeCell ref="A39:Y39"/>
    <mergeCell ref="A40:Y40"/>
    <mergeCell ref="A41:Y41"/>
    <mergeCell ref="A33:B33"/>
    <mergeCell ref="A34:B34"/>
    <mergeCell ref="A35:B35"/>
    <mergeCell ref="A36:B36"/>
    <mergeCell ref="A1:L1"/>
    <mergeCell ref="A2:B6"/>
    <mergeCell ref="C2:L2"/>
    <mergeCell ref="C3:C6"/>
    <mergeCell ref="D3:D6"/>
    <mergeCell ref="E3:L3"/>
    <mergeCell ref="A28:B28"/>
    <mergeCell ref="A29:B29"/>
    <mergeCell ref="A30:B30"/>
    <mergeCell ref="A31:B31"/>
    <mergeCell ref="A32:B32"/>
    <mergeCell ref="A7:L7"/>
    <mergeCell ref="A22:L22"/>
    <mergeCell ref="A27:L27"/>
    <mergeCell ref="A23:B23"/>
    <mergeCell ref="A24:B24"/>
    <mergeCell ref="A25:B25"/>
    <mergeCell ref="A26:B26"/>
  </mergeCells>
  <pageMargins left="0.7" right="0.7" top="0.75" bottom="0.75" header="0.3" footer="0.3"/>
  <pageSetup paperSize="9"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AA61"/>
  <sheetViews>
    <sheetView showGridLines="0" zoomScale="90" zoomScaleNormal="90" workbookViewId="0">
      <pane ySplit="6" topLeftCell="A7" activePane="bottomLeft" state="frozen"/>
      <selection pane="bottomLeft" activeCell="A8" sqref="A8:A36"/>
    </sheetView>
  </sheetViews>
  <sheetFormatPr baseColWidth="10" defaultColWidth="11.3984375" defaultRowHeight="14.25" outlineLevelRow="1" outlineLevelCol="1" x14ac:dyDescent="0.45"/>
  <cols>
    <col min="1" max="1" width="10.73046875" customWidth="1"/>
    <col min="2" max="2" width="55.73046875" customWidth="1"/>
    <col min="3" max="3" width="14.73046875" customWidth="1"/>
    <col min="4" max="4" width="15.73046875" customWidth="1"/>
    <col min="5" max="7" width="14.73046875" customWidth="1" outlineLevel="1"/>
    <col min="8" max="11" width="14.73046875" customWidth="1"/>
    <col min="12" max="14" width="14.73046875" customWidth="1" outlineLevel="1"/>
  </cols>
  <sheetData>
    <row r="1" spans="1:14" ht="20.100000000000001" customHeight="1" x14ac:dyDescent="0.45">
      <c r="A1" s="49" t="s">
        <v>296</v>
      </c>
      <c r="B1" s="49" t="s">
        <v>1</v>
      </c>
      <c r="C1" s="49" t="s">
        <v>1</v>
      </c>
      <c r="D1" s="49" t="s">
        <v>1</v>
      </c>
      <c r="E1" s="49" t="s">
        <v>1</v>
      </c>
      <c r="F1" s="49" t="s">
        <v>1</v>
      </c>
      <c r="G1" s="49" t="s">
        <v>1</v>
      </c>
      <c r="H1" s="49" t="s">
        <v>1</v>
      </c>
      <c r="I1" s="49" t="s">
        <v>1</v>
      </c>
      <c r="J1" s="49" t="s">
        <v>1</v>
      </c>
      <c r="K1" s="49" t="s">
        <v>1</v>
      </c>
      <c r="L1" s="49" t="s">
        <v>1</v>
      </c>
      <c r="M1" s="49" t="s">
        <v>1</v>
      </c>
      <c r="N1" s="49" t="s">
        <v>1</v>
      </c>
    </row>
    <row r="2" spans="1:14" ht="20.100000000000001" customHeight="1" x14ac:dyDescent="0.45">
      <c r="A2" s="55" t="s">
        <v>176</v>
      </c>
      <c r="B2" s="55" t="s">
        <v>1</v>
      </c>
      <c r="C2" s="51" t="s">
        <v>224</v>
      </c>
      <c r="D2" s="51" t="s">
        <v>1</v>
      </c>
      <c r="E2" s="51" t="s">
        <v>1</v>
      </c>
      <c r="F2" s="51" t="s">
        <v>1</v>
      </c>
      <c r="G2" s="51" t="s">
        <v>1</v>
      </c>
      <c r="H2" s="51" t="s">
        <v>1</v>
      </c>
      <c r="I2" s="51" t="s">
        <v>1</v>
      </c>
      <c r="J2" s="51" t="s">
        <v>1</v>
      </c>
      <c r="K2" s="51" t="s">
        <v>1</v>
      </c>
      <c r="L2" s="51" t="s">
        <v>1</v>
      </c>
      <c r="M2" s="51" t="s">
        <v>1</v>
      </c>
      <c r="N2" s="51" t="s">
        <v>1</v>
      </c>
    </row>
    <row r="3" spans="1:14" ht="20.100000000000001" customHeight="1" x14ac:dyDescent="0.45">
      <c r="A3" s="55" t="s">
        <v>177</v>
      </c>
      <c r="B3" s="55" t="s">
        <v>1</v>
      </c>
      <c r="C3" s="51" t="s">
        <v>10</v>
      </c>
      <c r="D3" s="51" t="s">
        <v>297</v>
      </c>
      <c r="E3" s="51" t="s">
        <v>1</v>
      </c>
      <c r="F3" s="51" t="s">
        <v>1</v>
      </c>
      <c r="G3" s="51" t="s">
        <v>1</v>
      </c>
      <c r="H3" s="51" t="s">
        <v>1</v>
      </c>
      <c r="I3" s="51" t="s">
        <v>1</v>
      </c>
      <c r="J3" s="51" t="s">
        <v>1</v>
      </c>
      <c r="K3" s="51" t="s">
        <v>298</v>
      </c>
      <c r="L3" s="51" t="s">
        <v>1</v>
      </c>
      <c r="M3" s="51" t="s">
        <v>1</v>
      </c>
      <c r="N3" s="51" t="s">
        <v>1</v>
      </c>
    </row>
    <row r="4" spans="1:14" ht="20.100000000000001" customHeight="1" x14ac:dyDescent="0.45">
      <c r="A4" s="55" t="s">
        <v>181</v>
      </c>
      <c r="B4" s="55" t="s">
        <v>1</v>
      </c>
      <c r="C4" s="51" t="s">
        <v>1</v>
      </c>
      <c r="D4" s="51" t="s">
        <v>12</v>
      </c>
      <c r="E4" s="51" t="s">
        <v>179</v>
      </c>
      <c r="F4" s="51" t="s">
        <v>1</v>
      </c>
      <c r="G4" s="51" t="s">
        <v>1</v>
      </c>
      <c r="H4" s="51" t="s">
        <v>299</v>
      </c>
      <c r="I4" s="51" t="s">
        <v>300</v>
      </c>
      <c r="J4" s="51" t="s">
        <v>301</v>
      </c>
      <c r="K4" s="51" t="s">
        <v>302</v>
      </c>
      <c r="L4" s="51" t="s">
        <v>179</v>
      </c>
      <c r="M4" s="51" t="s">
        <v>1</v>
      </c>
      <c r="N4" s="51" t="s">
        <v>1</v>
      </c>
    </row>
    <row r="5" spans="1:14" ht="64.150000000000006" customHeight="1" x14ac:dyDescent="0.45">
      <c r="A5" s="55" t="s">
        <v>1</v>
      </c>
      <c r="B5" s="55" t="s">
        <v>1</v>
      </c>
      <c r="C5" s="51" t="s">
        <v>1</v>
      </c>
      <c r="D5" s="51" t="s">
        <v>1</v>
      </c>
      <c r="E5" s="2" t="s">
        <v>210</v>
      </c>
      <c r="F5" s="2" t="s">
        <v>303</v>
      </c>
      <c r="G5" s="2" t="s">
        <v>304</v>
      </c>
      <c r="H5" s="51" t="s">
        <v>1</v>
      </c>
      <c r="I5" s="51" t="s">
        <v>1</v>
      </c>
      <c r="J5" s="51" t="s">
        <v>1</v>
      </c>
      <c r="K5" s="51" t="s">
        <v>1</v>
      </c>
      <c r="L5" s="2" t="s">
        <v>210</v>
      </c>
      <c r="M5" s="2" t="s">
        <v>305</v>
      </c>
      <c r="N5" s="2" t="s">
        <v>306</v>
      </c>
    </row>
    <row r="6" spans="1:14" ht="20.100000000000001" customHeight="1" x14ac:dyDescent="0.45">
      <c r="A6" s="55" t="s">
        <v>1</v>
      </c>
      <c r="B6" s="55" t="s">
        <v>1</v>
      </c>
      <c r="C6" s="5" t="s">
        <v>185</v>
      </c>
      <c r="D6" s="5" t="s">
        <v>185</v>
      </c>
      <c r="E6" s="5" t="s">
        <v>185</v>
      </c>
      <c r="F6" s="5" t="s">
        <v>185</v>
      </c>
      <c r="G6" s="5" t="s">
        <v>185</v>
      </c>
      <c r="H6" s="5" t="s">
        <v>185</v>
      </c>
      <c r="I6" s="5" t="s">
        <v>185</v>
      </c>
      <c r="J6" s="5" t="s">
        <v>185</v>
      </c>
      <c r="K6" s="5" t="s">
        <v>185</v>
      </c>
      <c r="L6" s="5" t="s">
        <v>185</v>
      </c>
      <c r="M6" s="5" t="s">
        <v>185</v>
      </c>
      <c r="N6" s="5" t="s">
        <v>185</v>
      </c>
    </row>
    <row r="7" spans="1:14" ht="20.100000000000001" customHeight="1" x14ac:dyDescent="0.45">
      <c r="A7" s="54" t="s">
        <v>73</v>
      </c>
      <c r="B7" s="54" t="s">
        <v>1</v>
      </c>
      <c r="C7" s="50" t="s">
        <v>1</v>
      </c>
      <c r="D7" s="50" t="s">
        <v>1</v>
      </c>
      <c r="E7" s="50" t="s">
        <v>1</v>
      </c>
      <c r="F7" s="50" t="s">
        <v>1</v>
      </c>
      <c r="G7" s="50" t="s">
        <v>1</v>
      </c>
      <c r="H7" s="50" t="s">
        <v>1</v>
      </c>
      <c r="I7" s="50" t="s">
        <v>1</v>
      </c>
      <c r="J7" s="50" t="s">
        <v>1</v>
      </c>
      <c r="K7" s="50" t="s">
        <v>1</v>
      </c>
      <c r="L7" s="50" t="s">
        <v>1</v>
      </c>
      <c r="M7" s="50" t="s">
        <v>1</v>
      </c>
      <c r="N7" s="50" t="s">
        <v>1</v>
      </c>
    </row>
    <row r="8" spans="1:14" ht="13.5" customHeight="1" outlineLevel="1" x14ac:dyDescent="0.45">
      <c r="A8" s="45" t="s">
        <v>74</v>
      </c>
      <c r="B8" s="6" t="s">
        <v>75</v>
      </c>
      <c r="C8" s="31">
        <v>157885</v>
      </c>
      <c r="D8" s="29">
        <v>13580</v>
      </c>
      <c r="E8" s="31">
        <v>5440</v>
      </c>
      <c r="F8" s="29">
        <v>7858</v>
      </c>
      <c r="G8" s="31">
        <v>282</v>
      </c>
      <c r="H8" s="29">
        <v>812</v>
      </c>
      <c r="I8" s="31">
        <v>1066</v>
      </c>
      <c r="J8" s="29">
        <v>1059</v>
      </c>
      <c r="K8" s="31">
        <v>141368</v>
      </c>
      <c r="L8" s="29">
        <v>133851</v>
      </c>
      <c r="M8" s="31">
        <v>715</v>
      </c>
      <c r="N8" s="29">
        <v>6802</v>
      </c>
    </row>
    <row r="9" spans="1:14" ht="13.5" customHeight="1" outlineLevel="1" x14ac:dyDescent="0.45">
      <c r="A9" s="45" t="s">
        <v>76</v>
      </c>
      <c r="B9" s="6" t="s">
        <v>77</v>
      </c>
      <c r="C9" s="31">
        <v>3034</v>
      </c>
      <c r="D9" s="29">
        <v>2101</v>
      </c>
      <c r="E9" s="31">
        <v>148</v>
      </c>
      <c r="F9" s="29">
        <v>1905</v>
      </c>
      <c r="G9" s="31">
        <v>48</v>
      </c>
      <c r="H9" s="29">
        <v>123</v>
      </c>
      <c r="I9" s="31">
        <v>542</v>
      </c>
      <c r="J9" s="29">
        <v>59</v>
      </c>
      <c r="K9" s="31">
        <v>209</v>
      </c>
      <c r="L9" s="29">
        <v>13</v>
      </c>
      <c r="M9" s="31">
        <v>111</v>
      </c>
      <c r="N9" s="29">
        <v>86</v>
      </c>
    </row>
    <row r="10" spans="1:14" ht="13.5" customHeight="1" outlineLevel="1" x14ac:dyDescent="0.45">
      <c r="A10" s="45" t="s">
        <v>80</v>
      </c>
      <c r="B10" s="6" t="s">
        <v>81</v>
      </c>
      <c r="C10" s="31">
        <v>28329251</v>
      </c>
      <c r="D10" s="29">
        <v>17028389</v>
      </c>
      <c r="E10" s="31">
        <v>6487954</v>
      </c>
      <c r="F10" s="29">
        <v>10436283</v>
      </c>
      <c r="G10" s="31">
        <v>104152</v>
      </c>
      <c r="H10" s="29">
        <v>811877</v>
      </c>
      <c r="I10" s="31">
        <v>990554</v>
      </c>
      <c r="J10" s="29">
        <v>423401</v>
      </c>
      <c r="K10" s="31">
        <v>9075030</v>
      </c>
      <c r="L10" s="29">
        <v>5667404</v>
      </c>
      <c r="M10" s="31">
        <v>643925</v>
      </c>
      <c r="N10" s="29">
        <v>2763701</v>
      </c>
    </row>
    <row r="11" spans="1:14" ht="13.5" customHeight="1" outlineLevel="1" x14ac:dyDescent="0.45">
      <c r="A11" s="45" t="s">
        <v>82</v>
      </c>
      <c r="B11" s="6" t="s">
        <v>83</v>
      </c>
      <c r="C11" s="31">
        <v>24496</v>
      </c>
      <c r="D11" s="29">
        <v>11286</v>
      </c>
      <c r="E11" s="31">
        <v>1074</v>
      </c>
      <c r="F11" s="29">
        <v>8436</v>
      </c>
      <c r="G11" s="31">
        <v>1776</v>
      </c>
      <c r="H11" s="29">
        <v>1354</v>
      </c>
      <c r="I11" s="31">
        <v>3523</v>
      </c>
      <c r="J11" s="29">
        <v>960</v>
      </c>
      <c r="K11" s="31">
        <v>7373</v>
      </c>
      <c r="L11" s="29">
        <v>694</v>
      </c>
      <c r="M11" s="31">
        <v>1584</v>
      </c>
      <c r="N11" s="29">
        <v>5095</v>
      </c>
    </row>
    <row r="12" spans="1:14" ht="13.5" customHeight="1" outlineLevel="1" x14ac:dyDescent="0.45">
      <c r="A12" s="45" t="s">
        <v>86</v>
      </c>
      <c r="B12" s="6" t="s">
        <v>87</v>
      </c>
      <c r="C12" s="31" t="s">
        <v>88</v>
      </c>
      <c r="D12" s="29">
        <v>8176</v>
      </c>
      <c r="E12" s="31">
        <v>1369</v>
      </c>
      <c r="F12" s="29">
        <v>6140</v>
      </c>
      <c r="G12" s="31">
        <v>667</v>
      </c>
      <c r="H12" s="29" t="s">
        <v>88</v>
      </c>
      <c r="I12" s="31">
        <v>1248</v>
      </c>
      <c r="J12" s="29">
        <v>1233</v>
      </c>
      <c r="K12" s="31">
        <v>992</v>
      </c>
      <c r="L12" s="29">
        <v>385</v>
      </c>
      <c r="M12" s="31">
        <v>159</v>
      </c>
      <c r="N12" s="29">
        <v>448</v>
      </c>
    </row>
    <row r="13" spans="1:14" ht="13.5" customHeight="1" outlineLevel="1" x14ac:dyDescent="0.45">
      <c r="A13" s="45" t="s">
        <v>89</v>
      </c>
      <c r="B13" s="6" t="s">
        <v>90</v>
      </c>
      <c r="C13" s="31">
        <v>17650</v>
      </c>
      <c r="D13" s="29">
        <v>10455</v>
      </c>
      <c r="E13" s="31">
        <v>1844</v>
      </c>
      <c r="F13" s="29">
        <v>7657</v>
      </c>
      <c r="G13" s="31">
        <v>954</v>
      </c>
      <c r="H13" s="29">
        <v>1001</v>
      </c>
      <c r="I13" s="31">
        <v>1221</v>
      </c>
      <c r="J13" s="29">
        <v>1192</v>
      </c>
      <c r="K13" s="31">
        <v>3782</v>
      </c>
      <c r="L13" s="29">
        <v>1635</v>
      </c>
      <c r="M13" s="31">
        <v>323</v>
      </c>
      <c r="N13" s="29">
        <v>1824</v>
      </c>
    </row>
    <row r="14" spans="1:14" ht="13.5" customHeight="1" outlineLevel="1" x14ac:dyDescent="0.45">
      <c r="A14" s="45" t="s">
        <v>93</v>
      </c>
      <c r="B14" s="6" t="s">
        <v>94</v>
      </c>
      <c r="C14" s="31" t="s">
        <v>88</v>
      </c>
      <c r="D14" s="29" t="s">
        <v>88</v>
      </c>
      <c r="E14" s="31">
        <v>12</v>
      </c>
      <c r="F14" s="29">
        <v>209</v>
      </c>
      <c r="G14" s="31" t="s">
        <v>88</v>
      </c>
      <c r="H14" s="29" t="s">
        <v>88</v>
      </c>
      <c r="I14" s="31" t="s">
        <v>88</v>
      </c>
      <c r="J14" s="29">
        <v>17</v>
      </c>
      <c r="K14" s="31" t="s">
        <v>88</v>
      </c>
      <c r="L14" s="29">
        <v>9</v>
      </c>
      <c r="M14" s="31">
        <v>4</v>
      </c>
      <c r="N14" s="29" t="s">
        <v>88</v>
      </c>
    </row>
    <row r="15" spans="1:14" ht="13.5" customHeight="1" outlineLevel="1" x14ac:dyDescent="0.45">
      <c r="A15" s="45" t="s">
        <v>95</v>
      </c>
      <c r="B15" s="6" t="s">
        <v>96</v>
      </c>
      <c r="C15" s="31">
        <v>834325</v>
      </c>
      <c r="D15" s="29">
        <v>152054</v>
      </c>
      <c r="E15" s="31">
        <v>25491</v>
      </c>
      <c r="F15" s="29">
        <v>116850</v>
      </c>
      <c r="G15" s="31">
        <v>9713</v>
      </c>
      <c r="H15" s="29">
        <v>103781</v>
      </c>
      <c r="I15" s="31">
        <v>92166</v>
      </c>
      <c r="J15" s="29">
        <v>9666</v>
      </c>
      <c r="K15" s="31">
        <v>476656</v>
      </c>
      <c r="L15" s="29">
        <v>101067</v>
      </c>
      <c r="M15" s="31">
        <v>184036</v>
      </c>
      <c r="N15" s="29">
        <v>191554</v>
      </c>
    </row>
    <row r="16" spans="1:14" ht="13.5" customHeight="1" outlineLevel="1" x14ac:dyDescent="0.45">
      <c r="A16" s="45" t="s">
        <v>97</v>
      </c>
      <c r="B16" s="6" t="s">
        <v>98</v>
      </c>
      <c r="C16" s="31">
        <v>3384305</v>
      </c>
      <c r="D16" s="29">
        <v>746355</v>
      </c>
      <c r="E16" s="31">
        <v>184970</v>
      </c>
      <c r="F16" s="29">
        <v>557883</v>
      </c>
      <c r="G16" s="31">
        <v>3501</v>
      </c>
      <c r="H16" s="29">
        <v>372270</v>
      </c>
      <c r="I16" s="31">
        <v>309322</v>
      </c>
      <c r="J16" s="29">
        <v>160513</v>
      </c>
      <c r="K16" s="31">
        <v>1795846</v>
      </c>
      <c r="L16" s="29">
        <v>921803</v>
      </c>
      <c r="M16" s="31">
        <v>288589</v>
      </c>
      <c r="N16" s="29">
        <v>585454</v>
      </c>
    </row>
    <row r="17" spans="1:14" ht="13.5" customHeight="1" outlineLevel="1" x14ac:dyDescent="0.45">
      <c r="A17" s="45" t="s">
        <v>99</v>
      </c>
      <c r="B17" s="6" t="s">
        <v>100</v>
      </c>
      <c r="C17" s="31">
        <v>86316</v>
      </c>
      <c r="D17" s="29">
        <v>63653</v>
      </c>
      <c r="E17" s="31">
        <v>16962</v>
      </c>
      <c r="F17" s="29">
        <v>45431</v>
      </c>
      <c r="G17" s="31">
        <v>1260</v>
      </c>
      <c r="H17" s="29">
        <v>4160</v>
      </c>
      <c r="I17" s="31">
        <v>8680</v>
      </c>
      <c r="J17" s="29">
        <v>1131</v>
      </c>
      <c r="K17" s="31">
        <v>8692</v>
      </c>
      <c r="L17" s="29">
        <v>4743</v>
      </c>
      <c r="M17" s="31">
        <v>1468</v>
      </c>
      <c r="N17" s="29">
        <v>2481</v>
      </c>
    </row>
    <row r="18" spans="1:14" ht="13.5" customHeight="1" outlineLevel="1" x14ac:dyDescent="0.45">
      <c r="A18" s="45" t="s">
        <v>101</v>
      </c>
      <c r="B18" s="6" t="s">
        <v>102</v>
      </c>
      <c r="C18" s="31">
        <v>39851</v>
      </c>
      <c r="D18" s="29">
        <v>31250</v>
      </c>
      <c r="E18" s="31">
        <v>12708</v>
      </c>
      <c r="F18" s="29">
        <v>17842</v>
      </c>
      <c r="G18" s="31">
        <v>699</v>
      </c>
      <c r="H18" s="29">
        <v>2362</v>
      </c>
      <c r="I18" s="31">
        <v>3040</v>
      </c>
      <c r="J18" s="29">
        <v>534</v>
      </c>
      <c r="K18" s="31">
        <v>2665</v>
      </c>
      <c r="L18" s="29">
        <v>974</v>
      </c>
      <c r="M18" s="31">
        <v>680</v>
      </c>
      <c r="N18" s="29">
        <v>1011</v>
      </c>
    </row>
    <row r="19" spans="1:14" ht="13.5" customHeight="1" outlineLevel="1" x14ac:dyDescent="0.45">
      <c r="A19" s="45" t="s">
        <v>103</v>
      </c>
      <c r="B19" s="6" t="s">
        <v>104</v>
      </c>
      <c r="C19" s="31">
        <v>63228</v>
      </c>
      <c r="D19" s="29">
        <v>34861</v>
      </c>
      <c r="E19" s="31">
        <v>10611</v>
      </c>
      <c r="F19" s="29">
        <v>22935</v>
      </c>
      <c r="G19" s="31">
        <v>1315</v>
      </c>
      <c r="H19" s="29">
        <v>2388</v>
      </c>
      <c r="I19" s="31">
        <v>5346</v>
      </c>
      <c r="J19" s="29">
        <v>2168</v>
      </c>
      <c r="K19" s="31">
        <v>18465</v>
      </c>
      <c r="L19" s="29">
        <v>15632</v>
      </c>
      <c r="M19" s="31">
        <v>1098</v>
      </c>
      <c r="N19" s="29">
        <v>1736</v>
      </c>
    </row>
    <row r="20" spans="1:14" ht="13.5" customHeight="1" outlineLevel="1" x14ac:dyDescent="0.45">
      <c r="A20" s="45" t="s">
        <v>105</v>
      </c>
      <c r="B20" s="6" t="s">
        <v>106</v>
      </c>
      <c r="C20" s="31">
        <v>132725</v>
      </c>
      <c r="D20" s="29">
        <v>94782</v>
      </c>
      <c r="E20" s="31">
        <v>26442</v>
      </c>
      <c r="F20" s="29">
        <v>65896</v>
      </c>
      <c r="G20" s="31">
        <v>2443</v>
      </c>
      <c r="H20" s="29">
        <v>5367</v>
      </c>
      <c r="I20" s="31">
        <v>10716</v>
      </c>
      <c r="J20" s="29">
        <v>6435</v>
      </c>
      <c r="K20" s="31">
        <v>15424</v>
      </c>
      <c r="L20" s="29">
        <v>9187</v>
      </c>
      <c r="M20" s="31">
        <v>856</v>
      </c>
      <c r="N20" s="29">
        <v>5382</v>
      </c>
    </row>
    <row r="21" spans="1:14" ht="13.5" customHeight="1" outlineLevel="1" x14ac:dyDescent="0.45">
      <c r="A21" s="45" t="s">
        <v>107</v>
      </c>
      <c r="B21" s="6" t="s">
        <v>108</v>
      </c>
      <c r="C21" s="31">
        <v>2267859</v>
      </c>
      <c r="D21" s="29">
        <v>963212</v>
      </c>
      <c r="E21" s="31">
        <v>281639</v>
      </c>
      <c r="F21" s="29">
        <v>671351</v>
      </c>
      <c r="G21" s="31">
        <v>10222</v>
      </c>
      <c r="H21" s="29">
        <v>33330</v>
      </c>
      <c r="I21" s="31">
        <v>24381</v>
      </c>
      <c r="J21" s="29">
        <v>26957</v>
      </c>
      <c r="K21" s="31">
        <v>1219979</v>
      </c>
      <c r="L21" s="29">
        <v>1057337</v>
      </c>
      <c r="M21" s="31">
        <v>10574</v>
      </c>
      <c r="N21" s="29">
        <v>152068</v>
      </c>
    </row>
    <row r="22" spans="1:14" ht="13.5" customHeight="1" outlineLevel="1" x14ac:dyDescent="0.45">
      <c r="A22" s="45" t="s">
        <v>109</v>
      </c>
      <c r="B22" s="6" t="s">
        <v>110</v>
      </c>
      <c r="C22" s="31">
        <v>843547</v>
      </c>
      <c r="D22" s="29">
        <v>641878</v>
      </c>
      <c r="E22" s="31">
        <v>188027</v>
      </c>
      <c r="F22" s="29">
        <v>442212</v>
      </c>
      <c r="G22" s="31">
        <v>11640</v>
      </c>
      <c r="H22" s="29">
        <v>25671</v>
      </c>
      <c r="I22" s="31">
        <v>32569</v>
      </c>
      <c r="J22" s="29">
        <v>5304</v>
      </c>
      <c r="K22" s="31">
        <v>138124</v>
      </c>
      <c r="L22" s="29">
        <v>95891</v>
      </c>
      <c r="M22" s="31">
        <v>5189</v>
      </c>
      <c r="N22" s="29">
        <v>37044</v>
      </c>
    </row>
    <row r="23" spans="1:14" ht="13.5" customHeight="1" outlineLevel="1" x14ac:dyDescent="0.45">
      <c r="A23" s="45" t="s">
        <v>111</v>
      </c>
      <c r="B23" s="6" t="s">
        <v>112</v>
      </c>
      <c r="C23" s="31">
        <v>1089912</v>
      </c>
      <c r="D23" s="29">
        <v>721823</v>
      </c>
      <c r="E23" s="31">
        <v>159922</v>
      </c>
      <c r="F23" s="29">
        <v>539281</v>
      </c>
      <c r="G23" s="31">
        <v>22620</v>
      </c>
      <c r="H23" s="29">
        <v>34084</v>
      </c>
      <c r="I23" s="31">
        <v>50446</v>
      </c>
      <c r="J23" s="29">
        <v>10775</v>
      </c>
      <c r="K23" s="31">
        <v>272784</v>
      </c>
      <c r="L23" s="29">
        <v>214457</v>
      </c>
      <c r="M23" s="31">
        <v>19562</v>
      </c>
      <c r="N23" s="29">
        <v>38765</v>
      </c>
    </row>
    <row r="24" spans="1:14" ht="13.5" customHeight="1" outlineLevel="1" x14ac:dyDescent="0.45">
      <c r="A24" s="45" t="s">
        <v>113</v>
      </c>
      <c r="B24" s="6" t="s">
        <v>114</v>
      </c>
      <c r="C24" s="31">
        <v>18275948</v>
      </c>
      <c r="D24" s="29">
        <v>12805486</v>
      </c>
      <c r="E24" s="31">
        <v>5468618</v>
      </c>
      <c r="F24" s="29">
        <v>7311432</v>
      </c>
      <c r="G24" s="31">
        <v>25436</v>
      </c>
      <c r="H24" s="29">
        <v>144729</v>
      </c>
      <c r="I24" s="31">
        <v>274943</v>
      </c>
      <c r="J24" s="29">
        <v>160404</v>
      </c>
      <c r="K24" s="31">
        <v>4890387</v>
      </c>
      <c r="L24" s="29">
        <v>3113040</v>
      </c>
      <c r="M24" s="31">
        <v>119639</v>
      </c>
      <c r="N24" s="29">
        <v>1657708</v>
      </c>
    </row>
    <row r="25" spans="1:14" ht="13.5" customHeight="1" outlineLevel="1" x14ac:dyDescent="0.45">
      <c r="A25" s="45" t="s">
        <v>115</v>
      </c>
      <c r="B25" s="6" t="s">
        <v>116</v>
      </c>
      <c r="C25" s="31">
        <v>794700</v>
      </c>
      <c r="D25" s="29">
        <v>445182</v>
      </c>
      <c r="E25" s="31">
        <v>80392</v>
      </c>
      <c r="F25" s="29">
        <v>356739</v>
      </c>
      <c r="G25" s="31">
        <v>8051</v>
      </c>
      <c r="H25" s="29">
        <v>44923</v>
      </c>
      <c r="I25" s="31">
        <v>130567</v>
      </c>
      <c r="J25" s="29">
        <v>19825</v>
      </c>
      <c r="K25" s="31">
        <v>154203</v>
      </c>
      <c r="L25" s="29">
        <v>79569</v>
      </c>
      <c r="M25" s="31">
        <v>8933</v>
      </c>
      <c r="N25" s="29">
        <v>65701</v>
      </c>
    </row>
    <row r="26" spans="1:14" ht="13.5" customHeight="1" outlineLevel="1" x14ac:dyDescent="0.45">
      <c r="A26" s="45" t="s">
        <v>117</v>
      </c>
      <c r="B26" s="6" t="s">
        <v>118</v>
      </c>
      <c r="C26" s="31">
        <v>688996</v>
      </c>
      <c r="D26" s="29">
        <v>383234</v>
      </c>
      <c r="E26" s="31" t="s">
        <v>88</v>
      </c>
      <c r="F26" s="29">
        <v>308913</v>
      </c>
      <c r="G26" s="31" t="s">
        <v>88</v>
      </c>
      <c r="H26" s="29">
        <v>33510</v>
      </c>
      <c r="I26" s="31">
        <v>115761</v>
      </c>
      <c r="J26" s="29">
        <v>18202</v>
      </c>
      <c r="K26" s="31">
        <v>138290</v>
      </c>
      <c r="L26" s="29">
        <v>71627</v>
      </c>
      <c r="M26" s="31">
        <v>7890</v>
      </c>
      <c r="N26" s="29">
        <v>58773</v>
      </c>
    </row>
    <row r="27" spans="1:14" ht="13.5" customHeight="1" outlineLevel="1" x14ac:dyDescent="0.45">
      <c r="A27" s="45" t="s">
        <v>119</v>
      </c>
      <c r="B27" s="6" t="s">
        <v>120</v>
      </c>
      <c r="C27" s="31">
        <v>459158</v>
      </c>
      <c r="D27" s="29" t="s">
        <v>88</v>
      </c>
      <c r="E27" s="31">
        <v>27872</v>
      </c>
      <c r="F27" s="29">
        <v>265990</v>
      </c>
      <c r="G27" s="31" t="s">
        <v>88</v>
      </c>
      <c r="H27" s="29" t="s">
        <v>88</v>
      </c>
      <c r="I27" s="31" t="s">
        <v>88</v>
      </c>
      <c r="J27" s="29">
        <v>16287</v>
      </c>
      <c r="K27" s="31" t="s">
        <v>88</v>
      </c>
      <c r="L27" s="29">
        <v>50981</v>
      </c>
      <c r="M27" s="31">
        <v>1231</v>
      </c>
      <c r="N27" s="29" t="s">
        <v>88</v>
      </c>
    </row>
    <row r="28" spans="1:14" ht="13.5" customHeight="1" outlineLevel="1" x14ac:dyDescent="0.45">
      <c r="A28" s="45" t="s">
        <v>121</v>
      </c>
      <c r="B28" s="6" t="s">
        <v>122</v>
      </c>
      <c r="C28" s="31">
        <v>38252</v>
      </c>
      <c r="D28" s="29">
        <v>28508</v>
      </c>
      <c r="E28" s="31">
        <v>9353</v>
      </c>
      <c r="F28" s="29">
        <v>18227</v>
      </c>
      <c r="G28" s="31">
        <v>928</v>
      </c>
      <c r="H28" s="29">
        <v>1557</v>
      </c>
      <c r="I28" s="31">
        <v>3661</v>
      </c>
      <c r="J28" s="29">
        <v>3260</v>
      </c>
      <c r="K28" s="31">
        <v>1266</v>
      </c>
      <c r="L28" s="29">
        <v>501</v>
      </c>
      <c r="M28" s="31">
        <v>79</v>
      </c>
      <c r="N28" s="29">
        <v>687</v>
      </c>
    </row>
    <row r="29" spans="1:14" ht="13.5" customHeight="1" outlineLevel="1" x14ac:dyDescent="0.45">
      <c r="A29" s="45" t="s">
        <v>123</v>
      </c>
      <c r="B29" s="6" t="s">
        <v>124</v>
      </c>
      <c r="C29" s="31">
        <v>15917</v>
      </c>
      <c r="D29" s="29">
        <v>9463</v>
      </c>
      <c r="E29" s="31">
        <v>2638</v>
      </c>
      <c r="F29" s="29">
        <v>6617</v>
      </c>
      <c r="G29" s="31">
        <v>207</v>
      </c>
      <c r="H29" s="29">
        <v>1111</v>
      </c>
      <c r="I29" s="31">
        <v>2677</v>
      </c>
      <c r="J29" s="29">
        <v>157</v>
      </c>
      <c r="K29" s="31">
        <v>2509</v>
      </c>
      <c r="L29" s="29">
        <v>1111</v>
      </c>
      <c r="M29" s="31">
        <v>485</v>
      </c>
      <c r="N29" s="29">
        <v>913</v>
      </c>
    </row>
    <row r="30" spans="1:14" ht="13.5" customHeight="1" outlineLevel="1" x14ac:dyDescent="0.45">
      <c r="A30" s="45" t="s">
        <v>127</v>
      </c>
      <c r="B30" s="6" t="s">
        <v>128</v>
      </c>
      <c r="C30" s="31">
        <v>985643</v>
      </c>
      <c r="D30" s="29">
        <v>577832</v>
      </c>
      <c r="E30" s="31">
        <v>130011</v>
      </c>
      <c r="F30" s="29">
        <v>436456</v>
      </c>
      <c r="G30" s="31">
        <v>11365</v>
      </c>
      <c r="H30" s="29">
        <v>34533</v>
      </c>
      <c r="I30" s="31">
        <v>75788</v>
      </c>
      <c r="J30" s="29">
        <v>8131</v>
      </c>
      <c r="K30" s="31">
        <v>289359</v>
      </c>
      <c r="L30" s="29">
        <v>187724</v>
      </c>
      <c r="M30" s="31">
        <v>20290</v>
      </c>
      <c r="N30" s="29">
        <v>81345</v>
      </c>
    </row>
    <row r="31" spans="1:14" ht="13.5" customHeight="1" outlineLevel="1" x14ac:dyDescent="0.45">
      <c r="A31" s="45" t="s">
        <v>186</v>
      </c>
      <c r="B31" s="6" t="s">
        <v>187</v>
      </c>
      <c r="C31" s="31">
        <v>769826</v>
      </c>
      <c r="D31" s="29">
        <v>437981</v>
      </c>
      <c r="E31" s="31">
        <v>97850</v>
      </c>
      <c r="F31" s="29">
        <v>333839</v>
      </c>
      <c r="G31" s="31">
        <v>6292</v>
      </c>
      <c r="H31" s="29">
        <v>23890</v>
      </c>
      <c r="I31" s="31">
        <v>56235</v>
      </c>
      <c r="J31" s="29">
        <v>6639</v>
      </c>
      <c r="K31" s="31">
        <v>245081</v>
      </c>
      <c r="L31" s="29">
        <v>166680</v>
      </c>
      <c r="M31" s="31">
        <v>11916</v>
      </c>
      <c r="N31" s="29">
        <v>66485</v>
      </c>
    </row>
    <row r="32" spans="1:14" ht="13.5" customHeight="1" outlineLevel="1" x14ac:dyDescent="0.45">
      <c r="A32" s="45" t="s">
        <v>129</v>
      </c>
      <c r="B32" s="6" t="s">
        <v>130</v>
      </c>
      <c r="C32" s="31">
        <v>43394</v>
      </c>
      <c r="D32" s="29">
        <v>30856</v>
      </c>
      <c r="E32" s="31">
        <v>6392</v>
      </c>
      <c r="F32" s="29">
        <v>23574</v>
      </c>
      <c r="G32" s="31">
        <v>891</v>
      </c>
      <c r="H32" s="29">
        <v>1045</v>
      </c>
      <c r="I32" s="31">
        <v>2006</v>
      </c>
      <c r="J32" s="29">
        <v>5247</v>
      </c>
      <c r="K32" s="31">
        <v>4240</v>
      </c>
      <c r="L32" s="29">
        <v>2843</v>
      </c>
      <c r="M32" s="31">
        <v>130</v>
      </c>
      <c r="N32" s="29">
        <v>1267</v>
      </c>
    </row>
    <row r="33" spans="1:14" ht="13.5" customHeight="1" outlineLevel="1" x14ac:dyDescent="0.45">
      <c r="A33" s="45" t="s">
        <v>131</v>
      </c>
      <c r="B33" s="6" t="s">
        <v>132</v>
      </c>
      <c r="C33" s="31">
        <v>1987356</v>
      </c>
      <c r="D33" s="29">
        <v>911178</v>
      </c>
      <c r="E33" s="31">
        <v>172722</v>
      </c>
      <c r="F33" s="29">
        <v>705915</v>
      </c>
      <c r="G33" s="31">
        <v>32541</v>
      </c>
      <c r="H33" s="29">
        <v>106751</v>
      </c>
      <c r="I33" s="31">
        <v>380974</v>
      </c>
      <c r="J33" s="29">
        <v>28484</v>
      </c>
      <c r="K33" s="31">
        <v>559970</v>
      </c>
      <c r="L33" s="29">
        <v>163853</v>
      </c>
      <c r="M33" s="31">
        <v>39171</v>
      </c>
      <c r="N33" s="29">
        <v>356946</v>
      </c>
    </row>
    <row r="34" spans="1:14" ht="13.5" customHeight="1" outlineLevel="1" x14ac:dyDescent="0.45">
      <c r="A34" s="45" t="s">
        <v>133</v>
      </c>
      <c r="B34" s="6" t="s">
        <v>134</v>
      </c>
      <c r="C34" s="31">
        <v>214696</v>
      </c>
      <c r="D34" s="29">
        <v>109979</v>
      </c>
      <c r="E34" s="31">
        <v>18053</v>
      </c>
      <c r="F34" s="29">
        <v>90474</v>
      </c>
      <c r="G34" s="31">
        <v>1451</v>
      </c>
      <c r="H34" s="29">
        <v>36283</v>
      </c>
      <c r="I34" s="31">
        <v>24054</v>
      </c>
      <c r="J34" s="29">
        <v>7505</v>
      </c>
      <c r="K34" s="31">
        <v>36875</v>
      </c>
      <c r="L34" s="29">
        <v>2092</v>
      </c>
      <c r="M34" s="31">
        <v>18115</v>
      </c>
      <c r="N34" s="29">
        <v>16667</v>
      </c>
    </row>
    <row r="35" spans="1:14" ht="13.5" customHeight="1" outlineLevel="1" x14ac:dyDescent="0.45">
      <c r="A35" s="45" t="s">
        <v>135</v>
      </c>
      <c r="B35" s="6" t="s">
        <v>136</v>
      </c>
      <c r="C35" s="31">
        <v>1642643</v>
      </c>
      <c r="D35" s="29">
        <v>704462</v>
      </c>
      <c r="E35" s="31">
        <v>129806</v>
      </c>
      <c r="F35" s="29">
        <v>545961</v>
      </c>
      <c r="G35" s="31">
        <v>28696</v>
      </c>
      <c r="H35" s="29">
        <v>66500</v>
      </c>
      <c r="I35" s="31">
        <v>351052</v>
      </c>
      <c r="J35" s="29">
        <v>19361</v>
      </c>
      <c r="K35" s="31">
        <v>501268</v>
      </c>
      <c r="L35" s="29">
        <v>150661</v>
      </c>
      <c r="M35" s="31">
        <v>18873</v>
      </c>
      <c r="N35" s="29">
        <v>331734</v>
      </c>
    </row>
    <row r="36" spans="1:14" ht="13.5" customHeight="1" outlineLevel="1" x14ac:dyDescent="0.45">
      <c r="A36" s="45" t="s">
        <v>139</v>
      </c>
      <c r="B36" s="6" t="s">
        <v>140</v>
      </c>
      <c r="C36" s="31">
        <v>246342</v>
      </c>
      <c r="D36" s="29">
        <v>159303</v>
      </c>
      <c r="E36" s="31">
        <v>75086</v>
      </c>
      <c r="F36" s="29">
        <v>79153</v>
      </c>
      <c r="G36" s="31">
        <v>5064</v>
      </c>
      <c r="H36" s="29">
        <v>8199</v>
      </c>
      <c r="I36" s="31">
        <v>33958</v>
      </c>
      <c r="J36" s="29">
        <v>7026</v>
      </c>
      <c r="K36" s="31">
        <v>37855</v>
      </c>
      <c r="L36" s="29">
        <v>14000</v>
      </c>
      <c r="M36" s="31">
        <v>5392</v>
      </c>
      <c r="N36" s="29">
        <v>18464</v>
      </c>
    </row>
    <row r="37" spans="1:14" ht="20.100000000000001" customHeight="1" x14ac:dyDescent="0.45">
      <c r="A37" s="54" t="s">
        <v>188</v>
      </c>
      <c r="B37" s="54" t="s">
        <v>1</v>
      </c>
      <c r="C37" s="57" t="s">
        <v>1</v>
      </c>
      <c r="D37" s="56" t="s">
        <v>1</v>
      </c>
      <c r="E37" s="57" t="s">
        <v>1</v>
      </c>
      <c r="F37" s="56" t="s">
        <v>1</v>
      </c>
      <c r="G37" s="57" t="s">
        <v>1</v>
      </c>
      <c r="H37" s="56" t="s">
        <v>1</v>
      </c>
      <c r="I37" s="57" t="s">
        <v>1</v>
      </c>
      <c r="J37" s="56" t="s">
        <v>1</v>
      </c>
      <c r="K37" s="57" t="s">
        <v>1</v>
      </c>
      <c r="L37" s="56" t="s">
        <v>1</v>
      </c>
      <c r="M37" s="57" t="s">
        <v>1</v>
      </c>
      <c r="N37" s="56" t="s">
        <v>1</v>
      </c>
    </row>
    <row r="38" spans="1:14" ht="13.5" customHeight="1" outlineLevel="1" x14ac:dyDescent="0.45">
      <c r="A38" s="47" t="s">
        <v>189</v>
      </c>
      <c r="B38" s="47" t="s">
        <v>1</v>
      </c>
      <c r="C38" s="31">
        <v>29819330</v>
      </c>
      <c r="D38" s="29">
        <v>17549394</v>
      </c>
      <c r="E38" s="31">
        <v>6565642</v>
      </c>
      <c r="F38" s="29">
        <v>10867412</v>
      </c>
      <c r="G38" s="31">
        <v>116340</v>
      </c>
      <c r="H38" s="29">
        <v>882086</v>
      </c>
      <c r="I38" s="31">
        <v>1339103</v>
      </c>
      <c r="J38" s="29">
        <v>434486</v>
      </c>
      <c r="K38" s="31">
        <v>9614260</v>
      </c>
      <c r="L38" s="29">
        <v>5803338</v>
      </c>
      <c r="M38" s="31">
        <v>677665</v>
      </c>
      <c r="N38" s="29">
        <v>3133257</v>
      </c>
    </row>
    <row r="39" spans="1:14" ht="13.5" customHeight="1" outlineLevel="1" x14ac:dyDescent="0.45">
      <c r="A39" s="47" t="s">
        <v>190</v>
      </c>
      <c r="B39" s="47" t="s">
        <v>1</v>
      </c>
      <c r="C39" s="31">
        <v>8199421</v>
      </c>
      <c r="D39" s="29">
        <v>2736469</v>
      </c>
      <c r="E39" s="31">
        <v>661203</v>
      </c>
      <c r="F39" s="29">
        <v>2025478</v>
      </c>
      <c r="G39" s="31">
        <v>49787</v>
      </c>
      <c r="H39" s="29">
        <v>573384</v>
      </c>
      <c r="I39" s="31">
        <v>843558</v>
      </c>
      <c r="J39" s="29">
        <v>231238</v>
      </c>
      <c r="K39" s="31">
        <v>3814772</v>
      </c>
      <c r="L39" s="29">
        <v>2197507</v>
      </c>
      <c r="M39" s="31">
        <v>473925</v>
      </c>
      <c r="N39" s="29">
        <v>1143340</v>
      </c>
    </row>
    <row r="40" spans="1:14" ht="13.5" customHeight="1" outlineLevel="1" x14ac:dyDescent="0.45">
      <c r="A40" s="47" t="s">
        <v>191</v>
      </c>
      <c r="B40" s="47" t="s">
        <v>1</v>
      </c>
      <c r="C40" s="31">
        <v>21619909</v>
      </c>
      <c r="D40" s="29">
        <v>14812925</v>
      </c>
      <c r="E40" s="31">
        <v>5904439</v>
      </c>
      <c r="F40" s="29">
        <v>8841934</v>
      </c>
      <c r="G40" s="31">
        <v>66553</v>
      </c>
      <c r="H40" s="29">
        <v>308702</v>
      </c>
      <c r="I40" s="31">
        <v>495546</v>
      </c>
      <c r="J40" s="29">
        <v>203249</v>
      </c>
      <c r="K40" s="31">
        <v>5799488</v>
      </c>
      <c r="L40" s="29">
        <v>3605830</v>
      </c>
      <c r="M40" s="31">
        <v>203740</v>
      </c>
      <c r="N40" s="29">
        <v>1989918</v>
      </c>
    </row>
    <row r="41" spans="1:14" ht="13.5" customHeight="1" outlineLevel="1" x14ac:dyDescent="0.45">
      <c r="A41" s="47" t="s">
        <v>192</v>
      </c>
      <c r="B41" s="47" t="s">
        <v>1</v>
      </c>
      <c r="C41" s="31">
        <v>1987744</v>
      </c>
      <c r="D41" s="29">
        <v>1211816</v>
      </c>
      <c r="E41" s="31">
        <v>324102</v>
      </c>
      <c r="F41" s="29">
        <v>848576</v>
      </c>
      <c r="G41" s="31">
        <v>39138</v>
      </c>
      <c r="H41" s="29">
        <v>83922</v>
      </c>
      <c r="I41" s="31">
        <v>152121</v>
      </c>
      <c r="J41" s="29">
        <v>42339</v>
      </c>
      <c r="K41" s="31">
        <v>497547</v>
      </c>
      <c r="L41" s="29">
        <v>367961</v>
      </c>
      <c r="M41" s="31">
        <v>32632</v>
      </c>
      <c r="N41" s="29">
        <v>96954</v>
      </c>
    </row>
    <row r="42" spans="1:14" ht="20.100000000000001" customHeight="1" x14ac:dyDescent="0.45">
      <c r="A42" s="54" t="s">
        <v>193</v>
      </c>
      <c r="B42" s="54" t="s">
        <v>1</v>
      </c>
      <c r="C42" s="57" t="s">
        <v>1</v>
      </c>
      <c r="D42" s="56" t="s">
        <v>1</v>
      </c>
      <c r="E42" s="57" t="s">
        <v>1</v>
      </c>
      <c r="F42" s="56" t="s">
        <v>1</v>
      </c>
      <c r="G42" s="57" t="s">
        <v>1</v>
      </c>
      <c r="H42" s="56" t="s">
        <v>1</v>
      </c>
      <c r="I42" s="57" t="s">
        <v>1</v>
      </c>
      <c r="J42" s="56" t="s">
        <v>1</v>
      </c>
      <c r="K42" s="57" t="s">
        <v>1</v>
      </c>
      <c r="L42" s="56" t="s">
        <v>1</v>
      </c>
      <c r="M42" s="57" t="s">
        <v>1</v>
      </c>
      <c r="N42" s="56" t="s">
        <v>1</v>
      </c>
    </row>
    <row r="43" spans="1:14" ht="13.5" customHeight="1" outlineLevel="1" x14ac:dyDescent="0.45">
      <c r="A43" s="47" t="s">
        <v>194</v>
      </c>
      <c r="B43" s="47" t="s">
        <v>1</v>
      </c>
      <c r="C43" s="31">
        <v>456191</v>
      </c>
      <c r="D43" s="29">
        <v>178086</v>
      </c>
      <c r="E43" s="31">
        <v>37404</v>
      </c>
      <c r="F43" s="29">
        <v>132764</v>
      </c>
      <c r="G43" s="31">
        <v>7919</v>
      </c>
      <c r="H43" s="29">
        <v>29795</v>
      </c>
      <c r="I43" s="31">
        <v>153349</v>
      </c>
      <c r="J43" s="29">
        <v>7835</v>
      </c>
      <c r="K43" s="31">
        <v>87125</v>
      </c>
      <c r="L43" s="29">
        <v>22340</v>
      </c>
      <c r="M43" s="31">
        <v>3482</v>
      </c>
      <c r="N43" s="29">
        <v>61303</v>
      </c>
    </row>
    <row r="44" spans="1:14" ht="13.5" customHeight="1" outlineLevel="1" x14ac:dyDescent="0.45">
      <c r="A44" s="47" t="s">
        <v>195</v>
      </c>
      <c r="B44" s="47" t="s">
        <v>1</v>
      </c>
      <c r="C44" s="31">
        <v>248980</v>
      </c>
      <c r="D44" s="29">
        <v>157837</v>
      </c>
      <c r="E44" s="31">
        <v>43592</v>
      </c>
      <c r="F44" s="29">
        <v>109894</v>
      </c>
      <c r="G44" s="31">
        <v>4350</v>
      </c>
      <c r="H44" s="29">
        <v>15697</v>
      </c>
      <c r="I44" s="31">
        <v>19632</v>
      </c>
      <c r="J44" s="29">
        <v>8538</v>
      </c>
      <c r="K44" s="31">
        <v>47276</v>
      </c>
      <c r="L44" s="29">
        <v>16146</v>
      </c>
      <c r="M44" s="31">
        <v>6081</v>
      </c>
      <c r="N44" s="29">
        <v>25049</v>
      </c>
    </row>
    <row r="45" spans="1:14" ht="13.5" customHeight="1" outlineLevel="1" x14ac:dyDescent="0.45">
      <c r="A45" s="47" t="s">
        <v>196</v>
      </c>
      <c r="B45" s="47" t="s">
        <v>1</v>
      </c>
      <c r="C45" s="31">
        <v>452011</v>
      </c>
      <c r="D45" s="29">
        <v>236893</v>
      </c>
      <c r="E45" s="31">
        <v>42803</v>
      </c>
      <c r="F45" s="29">
        <v>189155</v>
      </c>
      <c r="G45" s="31">
        <v>4936</v>
      </c>
      <c r="H45" s="29">
        <v>16735</v>
      </c>
      <c r="I45" s="31">
        <v>22054</v>
      </c>
      <c r="J45" s="29">
        <v>8552</v>
      </c>
      <c r="K45" s="31">
        <v>167776</v>
      </c>
      <c r="L45" s="29">
        <v>31207</v>
      </c>
      <c r="M45" s="31">
        <v>6043</v>
      </c>
      <c r="N45" s="29">
        <v>130526</v>
      </c>
    </row>
    <row r="46" spans="1:14" ht="13.5" customHeight="1" outlineLevel="1" x14ac:dyDescent="0.45">
      <c r="A46" s="47" t="s">
        <v>197</v>
      </c>
      <c r="B46" s="47" t="s">
        <v>1</v>
      </c>
      <c r="C46" s="31">
        <v>799398</v>
      </c>
      <c r="D46" s="29">
        <v>443630</v>
      </c>
      <c r="E46" s="31">
        <v>104989</v>
      </c>
      <c r="F46" s="29">
        <v>328068</v>
      </c>
      <c r="G46" s="31">
        <v>10572</v>
      </c>
      <c r="H46" s="29">
        <v>34825</v>
      </c>
      <c r="I46" s="31">
        <v>59214</v>
      </c>
      <c r="J46" s="29">
        <v>15401</v>
      </c>
      <c r="K46" s="31">
        <v>246328</v>
      </c>
      <c r="L46" s="29">
        <v>136497</v>
      </c>
      <c r="M46" s="31">
        <v>23126</v>
      </c>
      <c r="N46" s="29">
        <v>86706</v>
      </c>
    </row>
    <row r="47" spans="1:14" ht="13.5" customHeight="1" outlineLevel="1" x14ac:dyDescent="0.45">
      <c r="A47" s="47" t="s">
        <v>198</v>
      </c>
      <c r="B47" s="47" t="s">
        <v>1</v>
      </c>
      <c r="C47" s="31">
        <v>933909</v>
      </c>
      <c r="D47" s="29">
        <v>519598</v>
      </c>
      <c r="E47" s="31">
        <v>131967</v>
      </c>
      <c r="F47" s="29">
        <v>372628</v>
      </c>
      <c r="G47" s="31">
        <v>15003</v>
      </c>
      <c r="H47" s="29">
        <v>30672</v>
      </c>
      <c r="I47" s="31">
        <v>62784</v>
      </c>
      <c r="J47" s="29">
        <v>15816</v>
      </c>
      <c r="K47" s="31">
        <v>305040</v>
      </c>
      <c r="L47" s="29">
        <v>193768</v>
      </c>
      <c r="M47" s="31">
        <v>14198</v>
      </c>
      <c r="N47" s="29">
        <v>97073</v>
      </c>
    </row>
    <row r="48" spans="1:14" ht="13.5" customHeight="1" outlineLevel="1" x14ac:dyDescent="0.45">
      <c r="A48" s="47" t="s">
        <v>199</v>
      </c>
      <c r="B48" s="47" t="s">
        <v>1</v>
      </c>
      <c r="C48" s="31">
        <v>1162171</v>
      </c>
      <c r="D48" s="29">
        <v>650099</v>
      </c>
      <c r="E48" s="31">
        <v>145717</v>
      </c>
      <c r="F48" s="29">
        <v>492335</v>
      </c>
      <c r="G48" s="31">
        <v>12047</v>
      </c>
      <c r="H48" s="29">
        <v>50353</v>
      </c>
      <c r="I48" s="31">
        <v>66998</v>
      </c>
      <c r="J48" s="29">
        <v>26346</v>
      </c>
      <c r="K48" s="31">
        <v>368375</v>
      </c>
      <c r="L48" s="29">
        <v>237333</v>
      </c>
      <c r="M48" s="31">
        <v>34516</v>
      </c>
      <c r="N48" s="29">
        <v>96526</v>
      </c>
    </row>
    <row r="49" spans="1:27" ht="13.5" customHeight="1" outlineLevel="1" x14ac:dyDescent="0.45">
      <c r="A49" s="47" t="s">
        <v>200</v>
      </c>
      <c r="B49" s="47" t="s">
        <v>1</v>
      </c>
      <c r="C49" s="31">
        <v>1499238</v>
      </c>
      <c r="D49" s="29">
        <v>671329</v>
      </c>
      <c r="E49" s="31">
        <v>150811</v>
      </c>
      <c r="F49" s="29">
        <v>502404</v>
      </c>
      <c r="G49" s="31">
        <v>18114</v>
      </c>
      <c r="H49" s="29">
        <v>35262</v>
      </c>
      <c r="I49" s="31">
        <v>56037</v>
      </c>
      <c r="J49" s="29">
        <v>20217</v>
      </c>
      <c r="K49" s="31">
        <v>716393</v>
      </c>
      <c r="L49" s="29">
        <v>411548</v>
      </c>
      <c r="M49" s="31">
        <v>24234</v>
      </c>
      <c r="N49" s="29">
        <v>280611</v>
      </c>
    </row>
    <row r="50" spans="1:27" ht="13.5" customHeight="1" outlineLevel="1" x14ac:dyDescent="0.45">
      <c r="A50" s="47" t="s">
        <v>201</v>
      </c>
      <c r="B50" s="47" t="s">
        <v>1</v>
      </c>
      <c r="C50" s="31">
        <v>3617931</v>
      </c>
      <c r="D50" s="29">
        <v>1619305</v>
      </c>
      <c r="E50" s="31">
        <v>372964</v>
      </c>
      <c r="F50" s="29">
        <v>1206330</v>
      </c>
      <c r="G50" s="31">
        <v>40012</v>
      </c>
      <c r="H50" s="29">
        <v>193724</v>
      </c>
      <c r="I50" s="31">
        <v>326209</v>
      </c>
      <c r="J50" s="29">
        <v>158502</v>
      </c>
      <c r="K50" s="31">
        <v>1320191</v>
      </c>
      <c r="L50" s="29">
        <v>791891</v>
      </c>
      <c r="M50" s="31">
        <v>198891</v>
      </c>
      <c r="N50" s="29">
        <v>329409</v>
      </c>
    </row>
    <row r="51" spans="1:27" ht="13.5" customHeight="1" outlineLevel="1" x14ac:dyDescent="0.45">
      <c r="A51" s="47" t="s">
        <v>202</v>
      </c>
      <c r="B51" s="47" t="s">
        <v>1</v>
      </c>
      <c r="C51" s="31">
        <v>1137608</v>
      </c>
      <c r="D51" s="29">
        <v>641705</v>
      </c>
      <c r="E51" s="31">
        <v>158486</v>
      </c>
      <c r="F51" s="29">
        <v>468587</v>
      </c>
      <c r="G51" s="31">
        <v>14633</v>
      </c>
      <c r="H51" s="29">
        <v>61387</v>
      </c>
      <c r="I51" s="31">
        <v>72866</v>
      </c>
      <c r="J51" s="29">
        <v>8101</v>
      </c>
      <c r="K51" s="31">
        <v>353548</v>
      </c>
      <c r="L51" s="29">
        <v>80081</v>
      </c>
      <c r="M51" s="31">
        <v>44589</v>
      </c>
      <c r="N51" s="29">
        <v>228878</v>
      </c>
    </row>
    <row r="52" spans="1:27" ht="13.5" customHeight="1" outlineLevel="1" x14ac:dyDescent="0.45">
      <c r="A52" s="47" t="s">
        <v>203</v>
      </c>
      <c r="B52" s="47" t="s">
        <v>1</v>
      </c>
      <c r="C52" s="31">
        <v>21499637</v>
      </c>
      <c r="D52" s="29">
        <v>13642727</v>
      </c>
      <c r="E52" s="31">
        <v>5701010</v>
      </c>
      <c r="F52" s="29">
        <v>7913823</v>
      </c>
      <c r="G52" s="31">
        <v>27894</v>
      </c>
      <c r="H52" s="29">
        <v>497557</v>
      </c>
      <c r="I52" s="31">
        <v>652082</v>
      </c>
      <c r="J52" s="29">
        <v>207516</v>
      </c>
      <c r="K52" s="31">
        <v>6499755</v>
      </c>
      <c r="L52" s="29">
        <v>4250489</v>
      </c>
      <c r="M52" s="31">
        <v>355136</v>
      </c>
      <c r="N52" s="29">
        <v>1894131</v>
      </c>
    </row>
    <row r="53" spans="1:27" ht="20.100000000000001" customHeight="1" x14ac:dyDescent="0.45">
      <c r="A53" s="58" t="s">
        <v>10</v>
      </c>
      <c r="B53" s="58" t="s">
        <v>1</v>
      </c>
      <c r="C53" s="30">
        <v>31807074</v>
      </c>
      <c r="D53" s="30">
        <v>18761210</v>
      </c>
      <c r="E53" s="30">
        <v>6889744</v>
      </c>
      <c r="F53" s="30">
        <v>11715988</v>
      </c>
      <c r="G53" s="30">
        <v>155478</v>
      </c>
      <c r="H53" s="30">
        <v>966008</v>
      </c>
      <c r="I53" s="30">
        <v>1491224</v>
      </c>
      <c r="J53" s="30">
        <v>476825</v>
      </c>
      <c r="K53" s="30">
        <v>10111807</v>
      </c>
      <c r="L53" s="30">
        <v>6171299</v>
      </c>
      <c r="M53" s="30">
        <v>710297</v>
      </c>
      <c r="N53" s="30">
        <v>3230211</v>
      </c>
    </row>
    <row r="54" spans="1:27" ht="4.5" customHeight="1" x14ac:dyDescent="0.45">
      <c r="A54" s="59" t="s">
        <v>1</v>
      </c>
      <c r="B54" s="59" t="s">
        <v>1</v>
      </c>
      <c r="C54" s="4" t="s">
        <v>1</v>
      </c>
      <c r="D54" s="4" t="s">
        <v>1</v>
      </c>
      <c r="E54" s="4" t="s">
        <v>1</v>
      </c>
      <c r="F54" s="4" t="s">
        <v>1</v>
      </c>
      <c r="G54" s="4" t="s">
        <v>1</v>
      </c>
      <c r="H54" s="4" t="s">
        <v>1</v>
      </c>
      <c r="I54" s="4" t="s">
        <v>1</v>
      </c>
      <c r="J54" s="4" t="s">
        <v>1</v>
      </c>
      <c r="K54" s="4" t="s">
        <v>1</v>
      </c>
      <c r="L54" s="4" t="s">
        <v>1</v>
      </c>
      <c r="M54" s="4" t="s">
        <v>1</v>
      </c>
      <c r="N54" s="4" t="s">
        <v>1</v>
      </c>
    </row>
    <row r="55" spans="1:27" ht="4.5" customHeight="1" x14ac:dyDescent="0.45">
      <c r="A55" s="50" t="s">
        <v>1</v>
      </c>
      <c r="B55" s="50" t="s">
        <v>1</v>
      </c>
      <c r="C55" s="50" t="s">
        <v>1</v>
      </c>
      <c r="D55" s="50" t="s">
        <v>1</v>
      </c>
      <c r="E55" s="50" t="s">
        <v>1</v>
      </c>
      <c r="F55" s="50" t="s">
        <v>1</v>
      </c>
      <c r="G55" s="50" t="s">
        <v>1</v>
      </c>
      <c r="H55" s="50" t="s">
        <v>1</v>
      </c>
      <c r="I55" s="50" t="s">
        <v>1</v>
      </c>
      <c r="J55" s="50" t="s">
        <v>1</v>
      </c>
      <c r="K55" s="50" t="s">
        <v>1</v>
      </c>
      <c r="L55" s="50" t="s">
        <v>1</v>
      </c>
      <c r="M55" s="50" t="s">
        <v>1</v>
      </c>
      <c r="N55" s="50" t="s">
        <v>1</v>
      </c>
      <c r="O55" s="50"/>
      <c r="P55" s="50"/>
      <c r="Q55" s="50"/>
      <c r="R55" s="50"/>
      <c r="S55" s="50"/>
      <c r="T55" s="50"/>
      <c r="U55" s="50"/>
      <c r="V55" s="50"/>
      <c r="W55" s="50"/>
      <c r="X55" s="50"/>
      <c r="Y55" s="50"/>
      <c r="Z55" s="50"/>
      <c r="AA55" s="50"/>
    </row>
    <row r="56" spans="1:27" ht="13.5" customHeight="1" x14ac:dyDescent="0.45">
      <c r="A56" s="52" t="s">
        <v>26</v>
      </c>
      <c r="B56" s="52" t="s">
        <v>1</v>
      </c>
      <c r="C56" s="52" t="s">
        <v>1</v>
      </c>
      <c r="D56" s="52" t="s">
        <v>1</v>
      </c>
      <c r="E56" s="52" t="s">
        <v>1</v>
      </c>
      <c r="F56" s="52" t="s">
        <v>1</v>
      </c>
      <c r="G56" s="52" t="s">
        <v>1</v>
      </c>
      <c r="H56" s="52" t="s">
        <v>1</v>
      </c>
      <c r="I56" s="52" t="s">
        <v>1</v>
      </c>
      <c r="J56" s="52" t="s">
        <v>1</v>
      </c>
      <c r="K56" s="52" t="s">
        <v>1</v>
      </c>
      <c r="L56" s="52" t="s">
        <v>1</v>
      </c>
      <c r="M56" s="52" t="s">
        <v>1</v>
      </c>
      <c r="N56" s="52" t="s">
        <v>1</v>
      </c>
      <c r="O56" s="50"/>
      <c r="P56" s="50"/>
      <c r="Q56" s="50"/>
      <c r="R56" s="50"/>
      <c r="S56" s="50"/>
      <c r="T56" s="50"/>
      <c r="U56" s="50"/>
      <c r="V56" s="50"/>
      <c r="W56" s="50"/>
      <c r="X56" s="50"/>
      <c r="Y56" s="50"/>
      <c r="Z56" s="50"/>
      <c r="AA56" s="50"/>
    </row>
    <row r="57" spans="1:27" ht="13.5" customHeight="1" x14ac:dyDescent="0.45">
      <c r="A57" s="52" t="s">
        <v>204</v>
      </c>
      <c r="B57" s="52" t="s">
        <v>1</v>
      </c>
      <c r="C57" s="52" t="s">
        <v>1</v>
      </c>
      <c r="D57" s="52" t="s">
        <v>1</v>
      </c>
      <c r="E57" s="52" t="s">
        <v>1</v>
      </c>
      <c r="F57" s="52" t="s">
        <v>1</v>
      </c>
      <c r="G57" s="52" t="s">
        <v>1</v>
      </c>
      <c r="H57" s="52" t="s">
        <v>1</v>
      </c>
      <c r="I57" s="52" t="s">
        <v>1</v>
      </c>
      <c r="J57" s="52" t="s">
        <v>1</v>
      </c>
      <c r="K57" s="52" t="s">
        <v>1</v>
      </c>
      <c r="L57" s="52" t="s">
        <v>1</v>
      </c>
      <c r="M57" s="52" t="s">
        <v>1</v>
      </c>
      <c r="N57" s="52" t="s">
        <v>1</v>
      </c>
      <c r="O57" s="50"/>
      <c r="P57" s="50"/>
      <c r="Q57" s="50"/>
      <c r="R57" s="50"/>
      <c r="S57" s="50"/>
      <c r="T57" s="50"/>
      <c r="U57" s="50"/>
      <c r="V57" s="50"/>
      <c r="W57" s="50"/>
      <c r="X57" s="50"/>
      <c r="Y57" s="50"/>
      <c r="Z57" s="50"/>
      <c r="AA57" s="50"/>
    </row>
    <row r="58" spans="1:27" ht="13.5" customHeight="1" x14ac:dyDescent="0.45">
      <c r="A58" s="52" t="s">
        <v>205</v>
      </c>
      <c r="B58" s="52" t="s">
        <v>1</v>
      </c>
      <c r="C58" s="52" t="s">
        <v>1</v>
      </c>
      <c r="D58" s="52" t="s">
        <v>1</v>
      </c>
      <c r="E58" s="52" t="s">
        <v>1</v>
      </c>
      <c r="F58" s="52" t="s">
        <v>1</v>
      </c>
      <c r="G58" s="52" t="s">
        <v>1</v>
      </c>
      <c r="H58" s="52" t="s">
        <v>1</v>
      </c>
      <c r="I58" s="52" t="s">
        <v>1</v>
      </c>
      <c r="J58" s="52" t="s">
        <v>1</v>
      </c>
      <c r="K58" s="52" t="s">
        <v>1</v>
      </c>
      <c r="L58" s="52" t="s">
        <v>1</v>
      </c>
      <c r="M58" s="52" t="s">
        <v>1</v>
      </c>
      <c r="N58" s="52" t="s">
        <v>1</v>
      </c>
      <c r="O58" s="50"/>
      <c r="P58" s="50"/>
      <c r="Q58" s="50"/>
      <c r="R58" s="50"/>
      <c r="S58" s="50"/>
      <c r="T58" s="50"/>
      <c r="U58" s="50"/>
      <c r="V58" s="50"/>
      <c r="W58" s="50"/>
      <c r="X58" s="50"/>
      <c r="Y58" s="50"/>
      <c r="Z58" s="50"/>
      <c r="AA58" s="50"/>
    </row>
    <row r="59" spans="1:27" ht="13.5" customHeight="1" x14ac:dyDescent="0.45">
      <c r="A59" s="52" t="s">
        <v>295</v>
      </c>
      <c r="B59" s="52" t="s">
        <v>1</v>
      </c>
      <c r="C59" s="52" t="s">
        <v>1</v>
      </c>
      <c r="D59" s="52" t="s">
        <v>1</v>
      </c>
      <c r="E59" s="52" t="s">
        <v>1</v>
      </c>
      <c r="F59" s="52" t="s">
        <v>1</v>
      </c>
      <c r="G59" s="52" t="s">
        <v>1</v>
      </c>
      <c r="H59" s="52" t="s">
        <v>1</v>
      </c>
      <c r="I59" s="52" t="s">
        <v>1</v>
      </c>
      <c r="J59" s="52" t="s">
        <v>1</v>
      </c>
      <c r="K59" s="52" t="s">
        <v>1</v>
      </c>
      <c r="L59" s="52" t="s">
        <v>1</v>
      </c>
      <c r="M59" s="52" t="s">
        <v>1</v>
      </c>
      <c r="N59" s="52" t="s">
        <v>1</v>
      </c>
      <c r="O59" s="50"/>
      <c r="P59" s="50"/>
      <c r="Q59" s="50"/>
      <c r="R59" s="50"/>
      <c r="S59" s="50"/>
      <c r="T59" s="50"/>
      <c r="U59" s="50"/>
      <c r="V59" s="50"/>
      <c r="W59" s="50"/>
      <c r="X59" s="50"/>
      <c r="Y59" s="50"/>
      <c r="Z59" s="50"/>
      <c r="AA59" s="50"/>
    </row>
    <row r="60" spans="1:27" ht="13.5" customHeight="1" x14ac:dyDescent="0.45">
      <c r="A60" s="52" t="s">
        <v>44</v>
      </c>
      <c r="B60" s="52" t="s">
        <v>1</v>
      </c>
      <c r="C60" s="52" t="s">
        <v>1</v>
      </c>
      <c r="D60" s="52" t="s">
        <v>1</v>
      </c>
      <c r="E60" s="52" t="s">
        <v>1</v>
      </c>
      <c r="F60" s="52" t="s">
        <v>1</v>
      </c>
      <c r="G60" s="52" t="s">
        <v>1</v>
      </c>
      <c r="H60" s="52" t="s">
        <v>1</v>
      </c>
      <c r="I60" s="52" t="s">
        <v>1</v>
      </c>
      <c r="J60" s="52" t="s">
        <v>1</v>
      </c>
      <c r="K60" s="52" t="s">
        <v>1</v>
      </c>
      <c r="L60" s="52" t="s">
        <v>1</v>
      </c>
      <c r="M60" s="52" t="s">
        <v>1</v>
      </c>
      <c r="N60" s="52" t="s">
        <v>1</v>
      </c>
      <c r="O60" s="50"/>
      <c r="P60" s="50"/>
      <c r="Q60" s="50"/>
      <c r="R60" s="50"/>
      <c r="S60" s="50"/>
      <c r="T60" s="50"/>
      <c r="U60" s="50"/>
      <c r="V60" s="50"/>
      <c r="W60" s="50"/>
      <c r="X60" s="50"/>
      <c r="Y60" s="50"/>
      <c r="Z60" s="50"/>
      <c r="AA60" s="50"/>
    </row>
    <row r="61" spans="1:27" ht="13.5" customHeight="1" x14ac:dyDescent="0.45">
      <c r="A61" s="52" t="s">
        <v>64</v>
      </c>
      <c r="B61" s="52" t="s">
        <v>1</v>
      </c>
      <c r="C61" s="52" t="s">
        <v>1</v>
      </c>
      <c r="D61" s="52" t="s">
        <v>1</v>
      </c>
      <c r="E61" s="52" t="s">
        <v>1</v>
      </c>
      <c r="F61" s="52" t="s">
        <v>1</v>
      </c>
      <c r="G61" s="52" t="s">
        <v>1</v>
      </c>
      <c r="H61" s="52" t="s">
        <v>1</v>
      </c>
      <c r="I61" s="52" t="s">
        <v>1</v>
      </c>
      <c r="J61" s="52" t="s">
        <v>1</v>
      </c>
      <c r="K61" s="52" t="s">
        <v>1</v>
      </c>
      <c r="L61" s="52" t="s">
        <v>1</v>
      </c>
      <c r="M61" s="52" t="s">
        <v>1</v>
      </c>
      <c r="N61" s="52" t="s">
        <v>1</v>
      </c>
      <c r="O61" s="50"/>
      <c r="P61" s="50"/>
      <c r="Q61" s="50"/>
      <c r="R61" s="50"/>
      <c r="S61" s="50"/>
      <c r="T61" s="50"/>
      <c r="U61" s="50"/>
      <c r="V61" s="50"/>
      <c r="W61" s="50"/>
      <c r="X61" s="50"/>
      <c r="Y61" s="50"/>
      <c r="Z61" s="50"/>
      <c r="AA61" s="50"/>
    </row>
  </sheetData>
  <mergeCells count="39">
    <mergeCell ref="A60:AA60"/>
    <mergeCell ref="A61:AA61"/>
    <mergeCell ref="A55:AA55"/>
    <mergeCell ref="A56:AA56"/>
    <mergeCell ref="A57:AA57"/>
    <mergeCell ref="A58:AA58"/>
    <mergeCell ref="A59:AA59"/>
    <mergeCell ref="A53:B53"/>
    <mergeCell ref="A54:B54"/>
    <mergeCell ref="A1:N1"/>
    <mergeCell ref="A2:B6"/>
    <mergeCell ref="C2:N2"/>
    <mergeCell ref="C3:C5"/>
    <mergeCell ref="D3:J3"/>
    <mergeCell ref="K3:N3"/>
    <mergeCell ref="D4:D5"/>
    <mergeCell ref="E4:G4"/>
    <mergeCell ref="H4:H5"/>
    <mergeCell ref="I4:I5"/>
    <mergeCell ref="J4:J5"/>
    <mergeCell ref="K4:K5"/>
    <mergeCell ref="L4:N4"/>
    <mergeCell ref="A48:B48"/>
    <mergeCell ref="A49:B49"/>
    <mergeCell ref="A50:B50"/>
    <mergeCell ref="A51:B51"/>
    <mergeCell ref="A52:B52"/>
    <mergeCell ref="A43:B43"/>
    <mergeCell ref="A44:B44"/>
    <mergeCell ref="A45:B45"/>
    <mergeCell ref="A46:B46"/>
    <mergeCell ref="A47:B47"/>
    <mergeCell ref="A7:N7"/>
    <mergeCell ref="A37:N37"/>
    <mergeCell ref="A42:N42"/>
    <mergeCell ref="A38:B38"/>
    <mergeCell ref="A39:B39"/>
    <mergeCell ref="A40:B40"/>
    <mergeCell ref="A41:B41"/>
  </mergeCells>
  <pageMargins left="0.7" right="0.7" top="0.75" bottom="0.75" header="0.3" footer="0.3"/>
  <pageSetup paperSize="9" orientation="landscape"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3"/>
  <dimension ref="A1:AA60"/>
  <sheetViews>
    <sheetView showGridLines="0" zoomScale="90" zoomScaleNormal="90" workbookViewId="0">
      <pane ySplit="5" topLeftCell="A6" activePane="bottomLeft" state="frozen"/>
      <selection pane="bottomLeft" activeCell="B15" sqref="B15"/>
    </sheetView>
  </sheetViews>
  <sheetFormatPr baseColWidth="10" defaultColWidth="11.3984375" defaultRowHeight="14.25" outlineLevelRow="1" outlineLevelCol="1" x14ac:dyDescent="0.45"/>
  <cols>
    <col min="1" max="1" width="10.73046875" customWidth="1"/>
    <col min="2" max="2" width="55.73046875" customWidth="1"/>
    <col min="3" max="3" width="11.1328125" customWidth="1"/>
    <col min="4" max="4" width="11.1328125" customWidth="1" outlineLevel="1"/>
    <col min="5" max="5" width="7.1328125" customWidth="1" outlineLevel="1"/>
    <col min="6" max="6" width="11.1328125" customWidth="1"/>
    <col min="7" max="7" width="11.1328125" customWidth="1" outlineLevel="1"/>
    <col min="8" max="8" width="7.1328125" customWidth="1" outlineLevel="1"/>
    <col min="9" max="9" width="11.1328125" customWidth="1"/>
    <col min="10" max="10" width="11.1328125" customWidth="1" outlineLevel="1"/>
    <col min="11" max="11" width="7.1328125" customWidth="1" outlineLevel="1"/>
    <col min="12" max="12" width="11.1328125" customWidth="1"/>
    <col min="13" max="13" width="11.1328125" customWidth="1" outlineLevel="1"/>
    <col min="14" max="14" width="7.1328125" customWidth="1" outlineLevel="1"/>
  </cols>
  <sheetData>
    <row r="1" spans="1:14" ht="20.100000000000001" customHeight="1" x14ac:dyDescent="0.45">
      <c r="A1" s="49" t="s">
        <v>307</v>
      </c>
      <c r="B1" s="49" t="s">
        <v>1</v>
      </c>
      <c r="C1" s="49" t="s">
        <v>1</v>
      </c>
      <c r="D1" s="49" t="s">
        <v>1</v>
      </c>
      <c r="E1" s="49" t="s">
        <v>1</v>
      </c>
      <c r="F1" s="49" t="s">
        <v>1</v>
      </c>
      <c r="G1" s="49" t="s">
        <v>1</v>
      </c>
      <c r="H1" s="49" t="s">
        <v>1</v>
      </c>
      <c r="I1" s="49" t="s">
        <v>1</v>
      </c>
      <c r="J1" s="49" t="s">
        <v>1</v>
      </c>
      <c r="K1" s="49" t="s">
        <v>1</v>
      </c>
      <c r="L1" s="49" t="s">
        <v>1</v>
      </c>
      <c r="M1" s="49" t="s">
        <v>1</v>
      </c>
      <c r="N1" s="49" t="s">
        <v>1</v>
      </c>
    </row>
    <row r="2" spans="1:14" ht="20.100000000000001" customHeight="1" x14ac:dyDescent="0.45">
      <c r="A2" s="55" t="s">
        <v>176</v>
      </c>
      <c r="B2" s="55" t="s">
        <v>1</v>
      </c>
      <c r="C2" s="51" t="s">
        <v>51</v>
      </c>
      <c r="D2" s="51" t="s">
        <v>1</v>
      </c>
      <c r="E2" s="51" t="s">
        <v>1</v>
      </c>
      <c r="F2" s="51" t="s">
        <v>1</v>
      </c>
      <c r="G2" s="51" t="s">
        <v>1</v>
      </c>
      <c r="H2" s="51" t="s">
        <v>1</v>
      </c>
      <c r="I2" s="51" t="s">
        <v>1</v>
      </c>
      <c r="J2" s="51" t="s">
        <v>1</v>
      </c>
      <c r="K2" s="51" t="s">
        <v>1</v>
      </c>
      <c r="L2" s="51" t="s">
        <v>1</v>
      </c>
      <c r="M2" s="51" t="s">
        <v>1</v>
      </c>
      <c r="N2" s="51" t="s">
        <v>1</v>
      </c>
    </row>
    <row r="3" spans="1:14" ht="35.1" customHeight="1" x14ac:dyDescent="0.45">
      <c r="A3" s="55" t="s">
        <v>177</v>
      </c>
      <c r="B3" s="55" t="s">
        <v>1</v>
      </c>
      <c r="C3" s="51" t="s">
        <v>10</v>
      </c>
      <c r="D3" s="51" t="s">
        <v>1</v>
      </c>
      <c r="E3" s="51" t="s">
        <v>1</v>
      </c>
      <c r="F3" s="51" t="s">
        <v>308</v>
      </c>
      <c r="G3" s="51" t="s">
        <v>1</v>
      </c>
      <c r="H3" s="51" t="s">
        <v>1</v>
      </c>
      <c r="I3" s="51" t="s">
        <v>309</v>
      </c>
      <c r="J3" s="51" t="s">
        <v>1</v>
      </c>
      <c r="K3" s="51" t="s">
        <v>1</v>
      </c>
      <c r="L3" s="51" t="s">
        <v>310</v>
      </c>
      <c r="M3" s="51" t="s">
        <v>1</v>
      </c>
      <c r="N3" s="51" t="s">
        <v>1</v>
      </c>
    </row>
    <row r="4" spans="1:14" ht="35.1" customHeight="1" x14ac:dyDescent="0.45">
      <c r="A4" s="55" t="s">
        <v>181</v>
      </c>
      <c r="B4" s="55" t="s">
        <v>1</v>
      </c>
      <c r="C4" s="2" t="s">
        <v>311</v>
      </c>
      <c r="D4" s="53" t="s">
        <v>312</v>
      </c>
      <c r="E4" s="53" t="s">
        <v>1</v>
      </c>
      <c r="F4" s="2" t="s">
        <v>311</v>
      </c>
      <c r="G4" s="53" t="s">
        <v>312</v>
      </c>
      <c r="H4" s="53" t="s">
        <v>1</v>
      </c>
      <c r="I4" s="2" t="s">
        <v>311</v>
      </c>
      <c r="J4" s="53" t="s">
        <v>312</v>
      </c>
      <c r="K4" s="53" t="s">
        <v>1</v>
      </c>
      <c r="L4" s="2" t="s">
        <v>311</v>
      </c>
      <c r="M4" s="53" t="s">
        <v>312</v>
      </c>
      <c r="N4" s="53" t="s">
        <v>1</v>
      </c>
    </row>
    <row r="5" spans="1:14" ht="20.100000000000001" customHeight="1" x14ac:dyDescent="0.45">
      <c r="A5" s="55" t="s">
        <v>1</v>
      </c>
      <c r="B5" s="55" t="s">
        <v>1</v>
      </c>
      <c r="C5" s="5" t="s">
        <v>53</v>
      </c>
      <c r="D5" s="5" t="s">
        <v>53</v>
      </c>
      <c r="E5" s="5" t="s">
        <v>35</v>
      </c>
      <c r="F5" s="5" t="s">
        <v>53</v>
      </c>
      <c r="G5" s="5" t="s">
        <v>53</v>
      </c>
      <c r="H5" s="5" t="s">
        <v>35</v>
      </c>
      <c r="I5" s="5" t="s">
        <v>53</v>
      </c>
      <c r="J5" s="5" t="s">
        <v>53</v>
      </c>
      <c r="K5" s="5" t="s">
        <v>35</v>
      </c>
      <c r="L5" s="5" t="s">
        <v>53</v>
      </c>
      <c r="M5" s="5" t="s">
        <v>53</v>
      </c>
      <c r="N5" s="5" t="s">
        <v>35</v>
      </c>
    </row>
    <row r="6" spans="1:14" ht="20.100000000000001" customHeight="1" x14ac:dyDescent="0.45">
      <c r="A6" s="54" t="s">
        <v>73</v>
      </c>
      <c r="B6" s="54" t="s">
        <v>1</v>
      </c>
      <c r="C6" s="50" t="s">
        <v>1</v>
      </c>
      <c r="D6" s="50" t="s">
        <v>1</v>
      </c>
      <c r="E6" s="50" t="s">
        <v>1</v>
      </c>
      <c r="F6" s="50" t="s">
        <v>1</v>
      </c>
      <c r="G6" s="50" t="s">
        <v>1</v>
      </c>
      <c r="H6" s="50" t="s">
        <v>1</v>
      </c>
      <c r="I6" s="50" t="s">
        <v>1</v>
      </c>
      <c r="J6" s="50" t="s">
        <v>1</v>
      </c>
      <c r="K6" s="50" t="s">
        <v>1</v>
      </c>
      <c r="L6" s="50" t="s">
        <v>1</v>
      </c>
      <c r="M6" s="50" t="s">
        <v>1</v>
      </c>
      <c r="N6" s="50" t="s">
        <v>1</v>
      </c>
    </row>
    <row r="7" spans="1:14" ht="13.5" customHeight="1" outlineLevel="1" x14ac:dyDescent="0.45">
      <c r="A7" s="45" t="s">
        <v>74</v>
      </c>
      <c r="B7" s="6" t="s">
        <v>75</v>
      </c>
      <c r="C7" s="31">
        <v>1811</v>
      </c>
      <c r="D7" s="29">
        <v>915</v>
      </c>
      <c r="E7" s="32">
        <v>50.5</v>
      </c>
      <c r="F7" s="31">
        <v>426</v>
      </c>
      <c r="G7" s="29">
        <v>215</v>
      </c>
      <c r="H7" s="32">
        <v>50.5</v>
      </c>
      <c r="I7" s="31">
        <v>1063</v>
      </c>
      <c r="J7" s="29">
        <v>521</v>
      </c>
      <c r="K7" s="32">
        <v>49</v>
      </c>
      <c r="L7" s="31">
        <v>321</v>
      </c>
      <c r="M7" s="29">
        <v>179</v>
      </c>
      <c r="N7" s="32">
        <v>55.8</v>
      </c>
    </row>
    <row r="8" spans="1:14" ht="13.5" customHeight="1" outlineLevel="1" x14ac:dyDescent="0.45">
      <c r="A8" s="45" t="s">
        <v>76</v>
      </c>
      <c r="B8" s="6" t="s">
        <v>77</v>
      </c>
      <c r="C8" s="31">
        <v>191</v>
      </c>
      <c r="D8" s="29">
        <v>63</v>
      </c>
      <c r="E8" s="32">
        <v>33</v>
      </c>
      <c r="F8" s="31">
        <v>81</v>
      </c>
      <c r="G8" s="29">
        <v>24</v>
      </c>
      <c r="H8" s="32">
        <v>29.6</v>
      </c>
      <c r="I8" s="31">
        <v>89</v>
      </c>
      <c r="J8" s="29">
        <v>28</v>
      </c>
      <c r="K8" s="32">
        <v>31.5</v>
      </c>
      <c r="L8" s="31">
        <v>21</v>
      </c>
      <c r="M8" s="29">
        <v>12</v>
      </c>
      <c r="N8" s="32">
        <v>57.1</v>
      </c>
    </row>
    <row r="9" spans="1:14" ht="13.5" customHeight="1" outlineLevel="1" x14ac:dyDescent="0.45">
      <c r="A9" s="45" t="s">
        <v>80</v>
      </c>
      <c r="B9" s="6" t="s">
        <v>81</v>
      </c>
      <c r="C9" s="31">
        <v>409583</v>
      </c>
      <c r="D9" s="29">
        <v>71083</v>
      </c>
      <c r="E9" s="32">
        <v>17.399999999999999</v>
      </c>
      <c r="F9" s="31">
        <v>232765</v>
      </c>
      <c r="G9" s="29">
        <v>33257</v>
      </c>
      <c r="H9" s="32">
        <v>14.3</v>
      </c>
      <c r="I9" s="31">
        <v>128709</v>
      </c>
      <c r="J9" s="29">
        <v>26283</v>
      </c>
      <c r="K9" s="32">
        <v>20.399999999999999</v>
      </c>
      <c r="L9" s="31">
        <v>48109</v>
      </c>
      <c r="M9" s="29">
        <v>11542</v>
      </c>
      <c r="N9" s="32">
        <v>24</v>
      </c>
    </row>
    <row r="10" spans="1:14" ht="13.5" customHeight="1" outlineLevel="1" x14ac:dyDescent="0.45">
      <c r="A10" s="45" t="s">
        <v>82</v>
      </c>
      <c r="B10" s="6" t="s">
        <v>83</v>
      </c>
      <c r="C10" s="31">
        <v>2930</v>
      </c>
      <c r="D10" s="29">
        <v>1320</v>
      </c>
      <c r="E10" s="32">
        <v>45.1</v>
      </c>
      <c r="F10" s="31">
        <v>1551</v>
      </c>
      <c r="G10" s="29">
        <v>753</v>
      </c>
      <c r="H10" s="32">
        <v>48.5</v>
      </c>
      <c r="I10" s="31">
        <v>1121</v>
      </c>
      <c r="J10" s="29">
        <v>409</v>
      </c>
      <c r="K10" s="32">
        <v>36.5</v>
      </c>
      <c r="L10" s="31">
        <v>257</v>
      </c>
      <c r="M10" s="29">
        <v>158</v>
      </c>
      <c r="N10" s="32">
        <v>61.5</v>
      </c>
    </row>
    <row r="11" spans="1:14" ht="13.5" customHeight="1" outlineLevel="1" x14ac:dyDescent="0.45">
      <c r="A11" s="45" t="s">
        <v>86</v>
      </c>
      <c r="B11" s="6" t="s">
        <v>87</v>
      </c>
      <c r="C11" s="31">
        <v>1507</v>
      </c>
      <c r="D11" s="29">
        <v>632</v>
      </c>
      <c r="E11" s="32">
        <v>41.9</v>
      </c>
      <c r="F11" s="31">
        <v>611</v>
      </c>
      <c r="G11" s="29">
        <v>237</v>
      </c>
      <c r="H11" s="32">
        <v>38.799999999999997</v>
      </c>
      <c r="I11" s="31">
        <v>686</v>
      </c>
      <c r="J11" s="29">
        <v>301</v>
      </c>
      <c r="K11" s="32">
        <v>43.9</v>
      </c>
      <c r="L11" s="31">
        <v>211</v>
      </c>
      <c r="M11" s="29">
        <v>94</v>
      </c>
      <c r="N11" s="32">
        <v>44.5</v>
      </c>
    </row>
    <row r="12" spans="1:14" ht="13.5" customHeight="1" outlineLevel="1" x14ac:dyDescent="0.45">
      <c r="A12" s="45" t="s">
        <v>89</v>
      </c>
      <c r="B12" s="6" t="s">
        <v>90</v>
      </c>
      <c r="C12" s="31">
        <v>1534</v>
      </c>
      <c r="D12" s="29">
        <v>388</v>
      </c>
      <c r="E12" s="32">
        <v>25.3</v>
      </c>
      <c r="F12" s="31">
        <v>832</v>
      </c>
      <c r="G12" s="29">
        <v>182</v>
      </c>
      <c r="H12" s="32">
        <v>21.9</v>
      </c>
      <c r="I12" s="31">
        <v>614</v>
      </c>
      <c r="J12" s="29">
        <v>155</v>
      </c>
      <c r="K12" s="32">
        <v>25.2</v>
      </c>
      <c r="L12" s="31">
        <v>88</v>
      </c>
      <c r="M12" s="29">
        <v>52</v>
      </c>
      <c r="N12" s="32">
        <v>59.1</v>
      </c>
    </row>
    <row r="13" spans="1:14" ht="13.5" customHeight="1" outlineLevel="1" x14ac:dyDescent="0.45">
      <c r="A13" s="45" t="s">
        <v>93</v>
      </c>
      <c r="B13" s="6" t="s">
        <v>94</v>
      </c>
      <c r="C13" s="31">
        <v>229</v>
      </c>
      <c r="D13" s="29">
        <v>76</v>
      </c>
      <c r="E13" s="32">
        <v>33.200000000000003</v>
      </c>
      <c r="F13" s="31">
        <v>126</v>
      </c>
      <c r="G13" s="29">
        <v>37</v>
      </c>
      <c r="H13" s="32">
        <v>29.4</v>
      </c>
      <c r="I13" s="31">
        <v>95</v>
      </c>
      <c r="J13" s="29">
        <v>34</v>
      </c>
      <c r="K13" s="32">
        <v>35.799999999999997</v>
      </c>
      <c r="L13" s="31">
        <v>7</v>
      </c>
      <c r="M13" s="29">
        <v>6</v>
      </c>
      <c r="N13" s="32">
        <v>85.7</v>
      </c>
    </row>
    <row r="14" spans="1:14" ht="13.5" customHeight="1" outlineLevel="1" x14ac:dyDescent="0.45">
      <c r="A14" s="45" t="s">
        <v>95</v>
      </c>
      <c r="B14" s="6" t="s">
        <v>96</v>
      </c>
      <c r="C14" s="31">
        <v>24352</v>
      </c>
      <c r="D14" s="29">
        <v>8827</v>
      </c>
      <c r="E14" s="32">
        <v>36.200000000000003</v>
      </c>
      <c r="F14" s="31">
        <v>10109</v>
      </c>
      <c r="G14" s="29">
        <v>3091</v>
      </c>
      <c r="H14" s="32">
        <v>30.6</v>
      </c>
      <c r="I14" s="31">
        <v>10899</v>
      </c>
      <c r="J14" s="29">
        <v>4341</v>
      </c>
      <c r="K14" s="32">
        <v>39.799999999999997</v>
      </c>
      <c r="L14" s="31">
        <v>3344</v>
      </c>
      <c r="M14" s="29">
        <v>1396</v>
      </c>
      <c r="N14" s="32">
        <v>41.7</v>
      </c>
    </row>
    <row r="15" spans="1:14" ht="13.5" customHeight="1" outlineLevel="1" x14ac:dyDescent="0.45">
      <c r="A15" s="45" t="s">
        <v>97</v>
      </c>
      <c r="B15" s="6" t="s">
        <v>98</v>
      </c>
      <c r="C15" s="31">
        <v>23213</v>
      </c>
      <c r="D15" s="29">
        <v>11948</v>
      </c>
      <c r="E15" s="32">
        <v>51.5</v>
      </c>
      <c r="F15" s="31">
        <v>11402</v>
      </c>
      <c r="G15" s="29">
        <v>5295</v>
      </c>
      <c r="H15" s="32">
        <v>46.4</v>
      </c>
      <c r="I15" s="31">
        <v>8670</v>
      </c>
      <c r="J15" s="29">
        <v>4811</v>
      </c>
      <c r="K15" s="32">
        <v>55.5</v>
      </c>
      <c r="L15" s="31">
        <v>3140</v>
      </c>
      <c r="M15" s="29">
        <v>1842</v>
      </c>
      <c r="N15" s="32">
        <v>58.7</v>
      </c>
    </row>
    <row r="16" spans="1:14" ht="13.5" customHeight="1" outlineLevel="1" x14ac:dyDescent="0.45">
      <c r="A16" s="45" t="s">
        <v>99</v>
      </c>
      <c r="B16" s="6" t="s">
        <v>100</v>
      </c>
      <c r="C16" s="31">
        <v>8861</v>
      </c>
      <c r="D16" s="29">
        <v>1909</v>
      </c>
      <c r="E16" s="32">
        <v>21.5</v>
      </c>
      <c r="F16" s="31">
        <v>4012</v>
      </c>
      <c r="G16" s="29">
        <v>775</v>
      </c>
      <c r="H16" s="32">
        <v>19.3</v>
      </c>
      <c r="I16" s="31">
        <v>3617</v>
      </c>
      <c r="J16" s="29">
        <v>775</v>
      </c>
      <c r="K16" s="32">
        <v>21.4</v>
      </c>
      <c r="L16" s="31">
        <v>1232</v>
      </c>
      <c r="M16" s="29">
        <v>359</v>
      </c>
      <c r="N16" s="32">
        <v>29.1</v>
      </c>
    </row>
    <row r="17" spans="1:14" ht="13.5" customHeight="1" outlineLevel="1" x14ac:dyDescent="0.45">
      <c r="A17" s="45" t="s">
        <v>101</v>
      </c>
      <c r="B17" s="6" t="s">
        <v>102</v>
      </c>
      <c r="C17" s="31">
        <v>3093</v>
      </c>
      <c r="D17" s="29">
        <v>717</v>
      </c>
      <c r="E17" s="32">
        <v>23.2</v>
      </c>
      <c r="F17" s="31">
        <v>1379</v>
      </c>
      <c r="G17" s="29">
        <v>304</v>
      </c>
      <c r="H17" s="32">
        <v>22</v>
      </c>
      <c r="I17" s="31">
        <v>1440</v>
      </c>
      <c r="J17" s="29">
        <v>322</v>
      </c>
      <c r="K17" s="32">
        <v>22.4</v>
      </c>
      <c r="L17" s="31">
        <v>275</v>
      </c>
      <c r="M17" s="29">
        <v>90</v>
      </c>
      <c r="N17" s="32">
        <v>32.700000000000003</v>
      </c>
    </row>
    <row r="18" spans="1:14" ht="13.5" customHeight="1" outlineLevel="1" x14ac:dyDescent="0.45">
      <c r="A18" s="45" t="s">
        <v>103</v>
      </c>
      <c r="B18" s="6" t="s">
        <v>104</v>
      </c>
      <c r="C18" s="31">
        <v>3130</v>
      </c>
      <c r="D18" s="29">
        <v>613</v>
      </c>
      <c r="E18" s="32">
        <v>19.600000000000001</v>
      </c>
      <c r="F18" s="31">
        <v>1374</v>
      </c>
      <c r="G18" s="29">
        <v>233</v>
      </c>
      <c r="H18" s="32">
        <v>17</v>
      </c>
      <c r="I18" s="31">
        <v>1420</v>
      </c>
      <c r="J18" s="29">
        <v>251</v>
      </c>
      <c r="K18" s="32">
        <v>17.7</v>
      </c>
      <c r="L18" s="31">
        <v>337</v>
      </c>
      <c r="M18" s="29">
        <v>130</v>
      </c>
      <c r="N18" s="32">
        <v>38.6</v>
      </c>
    </row>
    <row r="19" spans="1:14" ht="13.5" customHeight="1" outlineLevel="1" x14ac:dyDescent="0.45">
      <c r="A19" s="45" t="s">
        <v>105</v>
      </c>
      <c r="B19" s="6" t="s">
        <v>106</v>
      </c>
      <c r="C19" s="31">
        <v>8740</v>
      </c>
      <c r="D19" s="29">
        <v>1407</v>
      </c>
      <c r="E19" s="32">
        <v>16.100000000000001</v>
      </c>
      <c r="F19" s="31">
        <v>3354</v>
      </c>
      <c r="G19" s="29">
        <v>455</v>
      </c>
      <c r="H19" s="32">
        <v>13.6</v>
      </c>
      <c r="I19" s="31">
        <v>4559</v>
      </c>
      <c r="J19" s="29">
        <v>689</v>
      </c>
      <c r="K19" s="32">
        <v>15.1</v>
      </c>
      <c r="L19" s="31">
        <v>827</v>
      </c>
      <c r="M19" s="29">
        <v>264</v>
      </c>
      <c r="N19" s="32">
        <v>31.9</v>
      </c>
    </row>
    <row r="20" spans="1:14" ht="13.5" customHeight="1" outlineLevel="1" x14ac:dyDescent="0.45">
      <c r="A20" s="45" t="s">
        <v>107</v>
      </c>
      <c r="B20" s="6" t="s">
        <v>108</v>
      </c>
      <c r="C20" s="31">
        <v>64992</v>
      </c>
      <c r="D20" s="29">
        <v>8613</v>
      </c>
      <c r="E20" s="32">
        <v>13.3</v>
      </c>
      <c r="F20" s="31">
        <v>39376</v>
      </c>
      <c r="G20" s="29">
        <v>4533</v>
      </c>
      <c r="H20" s="32">
        <v>11.5</v>
      </c>
      <c r="I20" s="31">
        <v>20424</v>
      </c>
      <c r="J20" s="29">
        <v>3067</v>
      </c>
      <c r="K20" s="32">
        <v>15</v>
      </c>
      <c r="L20" s="31">
        <v>5192</v>
      </c>
      <c r="M20" s="29">
        <v>1013</v>
      </c>
      <c r="N20" s="32">
        <v>19.5</v>
      </c>
    </row>
    <row r="21" spans="1:14" ht="13.5" customHeight="1" outlineLevel="1" x14ac:dyDescent="0.45">
      <c r="A21" s="45" t="s">
        <v>109</v>
      </c>
      <c r="B21" s="6" t="s">
        <v>110</v>
      </c>
      <c r="C21" s="31">
        <v>27521</v>
      </c>
      <c r="D21" s="29">
        <v>3699</v>
      </c>
      <c r="E21" s="32">
        <v>13.4</v>
      </c>
      <c r="F21" s="31">
        <v>16346</v>
      </c>
      <c r="G21" s="29">
        <v>1809</v>
      </c>
      <c r="H21" s="32">
        <v>11.1</v>
      </c>
      <c r="I21" s="31">
        <v>8967</v>
      </c>
      <c r="J21" s="29">
        <v>1180</v>
      </c>
      <c r="K21" s="32">
        <v>13.2</v>
      </c>
      <c r="L21" s="31">
        <v>2208</v>
      </c>
      <c r="M21" s="29">
        <v>709</v>
      </c>
      <c r="N21" s="32">
        <v>32.1</v>
      </c>
    </row>
    <row r="22" spans="1:14" ht="13.5" customHeight="1" outlineLevel="1" x14ac:dyDescent="0.45">
      <c r="A22" s="45" t="s">
        <v>111</v>
      </c>
      <c r="B22" s="6" t="s">
        <v>112</v>
      </c>
      <c r="C22" s="31">
        <v>53908</v>
      </c>
      <c r="D22" s="29">
        <v>6585</v>
      </c>
      <c r="E22" s="32">
        <v>12.2</v>
      </c>
      <c r="F22" s="31">
        <v>26860</v>
      </c>
      <c r="G22" s="29">
        <v>2463</v>
      </c>
      <c r="H22" s="32">
        <v>9.1999999999999993</v>
      </c>
      <c r="I22" s="31">
        <v>23027</v>
      </c>
      <c r="J22" s="29">
        <v>2979</v>
      </c>
      <c r="K22" s="32">
        <v>12.9</v>
      </c>
      <c r="L22" s="31">
        <v>4020</v>
      </c>
      <c r="M22" s="29">
        <v>1142</v>
      </c>
      <c r="N22" s="32">
        <v>28.4</v>
      </c>
    </row>
    <row r="23" spans="1:14" ht="13.5" customHeight="1" outlineLevel="1" x14ac:dyDescent="0.45">
      <c r="A23" s="45" t="s">
        <v>113</v>
      </c>
      <c r="B23" s="6" t="s">
        <v>114</v>
      </c>
      <c r="C23" s="31">
        <v>157741</v>
      </c>
      <c r="D23" s="29">
        <v>18760</v>
      </c>
      <c r="E23" s="32">
        <v>11.9</v>
      </c>
      <c r="F23" s="31">
        <v>100908</v>
      </c>
      <c r="G23" s="29">
        <v>10425</v>
      </c>
      <c r="H23" s="32">
        <v>10.3</v>
      </c>
      <c r="I23" s="31">
        <v>32892</v>
      </c>
      <c r="J23" s="29">
        <v>4919</v>
      </c>
      <c r="K23" s="32">
        <v>15</v>
      </c>
      <c r="L23" s="31">
        <v>23941</v>
      </c>
      <c r="M23" s="29">
        <v>3416</v>
      </c>
      <c r="N23" s="32">
        <v>14.3</v>
      </c>
    </row>
    <row r="24" spans="1:14" ht="13.5" customHeight="1" outlineLevel="1" x14ac:dyDescent="0.45">
      <c r="A24" s="45" t="s">
        <v>115</v>
      </c>
      <c r="B24" s="6" t="s">
        <v>116</v>
      </c>
      <c r="C24" s="31">
        <v>14129</v>
      </c>
      <c r="D24" s="29">
        <v>2232</v>
      </c>
      <c r="E24" s="32">
        <v>15.8</v>
      </c>
      <c r="F24" s="31">
        <v>7501</v>
      </c>
      <c r="G24" s="29">
        <v>1117</v>
      </c>
      <c r="H24" s="32">
        <v>14.9</v>
      </c>
      <c r="I24" s="31">
        <v>5330</v>
      </c>
      <c r="J24" s="29">
        <v>828</v>
      </c>
      <c r="K24" s="32">
        <v>15.5</v>
      </c>
      <c r="L24" s="31">
        <v>1298</v>
      </c>
      <c r="M24" s="29">
        <v>286</v>
      </c>
      <c r="N24" s="32">
        <v>22</v>
      </c>
    </row>
    <row r="25" spans="1:14" ht="13.5" customHeight="1" outlineLevel="1" x14ac:dyDescent="0.45">
      <c r="A25" s="45" t="s">
        <v>117</v>
      </c>
      <c r="B25" s="6" t="s">
        <v>118</v>
      </c>
      <c r="C25" s="31">
        <v>10160</v>
      </c>
      <c r="D25" s="29">
        <v>1567</v>
      </c>
      <c r="E25" s="32">
        <v>15.4</v>
      </c>
      <c r="F25" s="31">
        <v>6037</v>
      </c>
      <c r="G25" s="29">
        <v>885</v>
      </c>
      <c r="H25" s="32">
        <v>14.7</v>
      </c>
      <c r="I25" s="31">
        <v>3123</v>
      </c>
      <c r="J25" s="29">
        <v>463</v>
      </c>
      <c r="K25" s="32">
        <v>14.8</v>
      </c>
      <c r="L25" s="31">
        <v>1000</v>
      </c>
      <c r="M25" s="29">
        <v>220</v>
      </c>
      <c r="N25" s="32">
        <v>22</v>
      </c>
    </row>
    <row r="26" spans="1:14" ht="13.5" customHeight="1" outlineLevel="1" x14ac:dyDescent="0.45">
      <c r="A26" s="45" t="s">
        <v>119</v>
      </c>
      <c r="B26" s="6" t="s">
        <v>120</v>
      </c>
      <c r="C26" s="31">
        <v>13703</v>
      </c>
      <c r="D26" s="29">
        <v>3357</v>
      </c>
      <c r="E26" s="32">
        <v>24.5</v>
      </c>
      <c r="F26" s="31">
        <v>7023</v>
      </c>
      <c r="G26" s="29">
        <v>1550</v>
      </c>
      <c r="H26" s="32">
        <v>22.1</v>
      </c>
      <c r="I26" s="31">
        <v>4948</v>
      </c>
      <c r="J26" s="29">
        <v>1223</v>
      </c>
      <c r="K26" s="32">
        <v>24.7</v>
      </c>
      <c r="L26" s="31">
        <v>1732</v>
      </c>
      <c r="M26" s="29">
        <v>585</v>
      </c>
      <c r="N26" s="32">
        <v>33.799999999999997</v>
      </c>
    </row>
    <row r="27" spans="1:14" ht="13.5" customHeight="1" outlineLevel="1" x14ac:dyDescent="0.45">
      <c r="A27" s="45" t="s">
        <v>121</v>
      </c>
      <c r="B27" s="6" t="s">
        <v>122</v>
      </c>
      <c r="C27" s="31">
        <v>1729</v>
      </c>
      <c r="D27" s="29">
        <v>447</v>
      </c>
      <c r="E27" s="32">
        <v>25.9</v>
      </c>
      <c r="F27" s="31">
        <v>965</v>
      </c>
      <c r="G27" s="29">
        <v>230</v>
      </c>
      <c r="H27" s="32">
        <v>23.8</v>
      </c>
      <c r="I27" s="31">
        <v>515</v>
      </c>
      <c r="J27" s="29">
        <v>120</v>
      </c>
      <c r="K27" s="32">
        <v>23.3</v>
      </c>
      <c r="L27" s="31">
        <v>249</v>
      </c>
      <c r="M27" s="29">
        <v>98</v>
      </c>
      <c r="N27" s="32">
        <v>39.4</v>
      </c>
    </row>
    <row r="28" spans="1:14" ht="13.5" customHeight="1" outlineLevel="1" x14ac:dyDescent="0.45">
      <c r="A28" s="45" t="s">
        <v>123</v>
      </c>
      <c r="B28" s="6" t="s">
        <v>124</v>
      </c>
      <c r="C28" s="31">
        <v>1355</v>
      </c>
      <c r="D28" s="29">
        <v>295</v>
      </c>
      <c r="E28" s="32">
        <v>21.8</v>
      </c>
      <c r="F28" s="31">
        <v>641</v>
      </c>
      <c r="G28" s="29">
        <v>120</v>
      </c>
      <c r="H28" s="32">
        <v>18.7</v>
      </c>
      <c r="I28" s="31">
        <v>603</v>
      </c>
      <c r="J28" s="29">
        <v>143</v>
      </c>
      <c r="K28" s="32">
        <v>23.7</v>
      </c>
      <c r="L28" s="31">
        <v>111</v>
      </c>
      <c r="M28" s="29">
        <v>32</v>
      </c>
      <c r="N28" s="32">
        <v>28.8</v>
      </c>
    </row>
    <row r="29" spans="1:14" ht="13.5" customHeight="1" outlineLevel="1" x14ac:dyDescent="0.45">
      <c r="A29" s="45" t="s">
        <v>127</v>
      </c>
      <c r="B29" s="6" t="s">
        <v>128</v>
      </c>
      <c r="C29" s="31">
        <v>50283</v>
      </c>
      <c r="D29" s="29">
        <v>9953</v>
      </c>
      <c r="E29" s="32">
        <v>19.8</v>
      </c>
      <c r="F29" s="31">
        <v>26803</v>
      </c>
      <c r="G29" s="29">
        <v>3894</v>
      </c>
      <c r="H29" s="32">
        <v>14.5</v>
      </c>
      <c r="I29" s="31">
        <v>20023</v>
      </c>
      <c r="J29" s="29">
        <v>4836</v>
      </c>
      <c r="K29" s="32">
        <v>24.2</v>
      </c>
      <c r="L29" s="31">
        <v>3457</v>
      </c>
      <c r="M29" s="29">
        <v>1223</v>
      </c>
      <c r="N29" s="32">
        <v>35.4</v>
      </c>
    </row>
    <row r="30" spans="1:14" ht="13.5" customHeight="1" outlineLevel="1" x14ac:dyDescent="0.45">
      <c r="A30" s="45" t="s">
        <v>186</v>
      </c>
      <c r="B30" s="6" t="s">
        <v>187</v>
      </c>
      <c r="C30" s="31">
        <v>34982</v>
      </c>
      <c r="D30" s="29">
        <v>6547</v>
      </c>
      <c r="E30" s="32">
        <v>18.7</v>
      </c>
      <c r="F30" s="31">
        <v>19517</v>
      </c>
      <c r="G30" s="29">
        <v>2851</v>
      </c>
      <c r="H30" s="32">
        <v>14.6</v>
      </c>
      <c r="I30" s="31">
        <v>12960</v>
      </c>
      <c r="J30" s="29">
        <v>2809</v>
      </c>
      <c r="K30" s="32">
        <v>21.7</v>
      </c>
      <c r="L30" s="31">
        <v>2504</v>
      </c>
      <c r="M30" s="29">
        <v>887</v>
      </c>
      <c r="N30" s="32">
        <v>35.4</v>
      </c>
    </row>
    <row r="31" spans="1:14" ht="13.5" customHeight="1" outlineLevel="1" x14ac:dyDescent="0.45">
      <c r="A31" s="45" t="s">
        <v>129</v>
      </c>
      <c r="B31" s="6" t="s">
        <v>130</v>
      </c>
      <c r="C31" s="31">
        <v>3543</v>
      </c>
      <c r="D31" s="29">
        <v>936</v>
      </c>
      <c r="E31" s="32">
        <v>26.4</v>
      </c>
      <c r="F31" s="31">
        <v>1951</v>
      </c>
      <c r="G31" s="29">
        <v>404</v>
      </c>
      <c r="H31" s="32">
        <v>20.7</v>
      </c>
      <c r="I31" s="31">
        <v>764</v>
      </c>
      <c r="J31" s="29">
        <v>230</v>
      </c>
      <c r="K31" s="32">
        <v>30.1</v>
      </c>
      <c r="L31" s="31">
        <v>827</v>
      </c>
      <c r="M31" s="29">
        <v>302</v>
      </c>
      <c r="N31" s="32">
        <v>36.5</v>
      </c>
    </row>
    <row r="32" spans="1:14" ht="13.5" customHeight="1" outlineLevel="1" x14ac:dyDescent="0.45">
      <c r="A32" s="45" t="s">
        <v>131</v>
      </c>
      <c r="B32" s="6" t="s">
        <v>132</v>
      </c>
      <c r="C32" s="31">
        <v>63938</v>
      </c>
      <c r="D32" s="29">
        <v>17049</v>
      </c>
      <c r="E32" s="32">
        <v>26.7</v>
      </c>
      <c r="F32" s="31">
        <v>42941</v>
      </c>
      <c r="G32" s="29">
        <v>10436</v>
      </c>
      <c r="H32" s="32">
        <v>24.3</v>
      </c>
      <c r="I32" s="31">
        <v>16488</v>
      </c>
      <c r="J32" s="29">
        <v>4831</v>
      </c>
      <c r="K32" s="32">
        <v>29.3</v>
      </c>
      <c r="L32" s="31">
        <v>4509</v>
      </c>
      <c r="M32" s="29">
        <v>1782</v>
      </c>
      <c r="N32" s="32">
        <v>39.5</v>
      </c>
    </row>
    <row r="33" spans="1:14" ht="13.5" customHeight="1" outlineLevel="1" x14ac:dyDescent="0.45">
      <c r="A33" s="45" t="s">
        <v>133</v>
      </c>
      <c r="B33" s="6" t="s">
        <v>134</v>
      </c>
      <c r="C33" s="31">
        <v>25800</v>
      </c>
      <c r="D33" s="29">
        <v>5050</v>
      </c>
      <c r="E33" s="32">
        <v>19.600000000000001</v>
      </c>
      <c r="F33" s="31">
        <v>16869</v>
      </c>
      <c r="G33" s="29">
        <v>2997</v>
      </c>
      <c r="H33" s="32">
        <v>17.8</v>
      </c>
      <c r="I33" s="31">
        <v>8085</v>
      </c>
      <c r="J33" s="29">
        <v>1760</v>
      </c>
      <c r="K33" s="32">
        <v>21.8</v>
      </c>
      <c r="L33" s="31">
        <v>846</v>
      </c>
      <c r="M33" s="29">
        <v>293</v>
      </c>
      <c r="N33" s="32">
        <v>34.6</v>
      </c>
    </row>
    <row r="34" spans="1:14" ht="13.5" customHeight="1" outlineLevel="1" x14ac:dyDescent="0.45">
      <c r="A34" s="45" t="s">
        <v>135</v>
      </c>
      <c r="B34" s="6" t="s">
        <v>136</v>
      </c>
      <c r="C34" s="31">
        <v>34104</v>
      </c>
      <c r="D34" s="29">
        <v>10948</v>
      </c>
      <c r="E34" s="32">
        <v>32.1</v>
      </c>
      <c r="F34" s="31">
        <v>23818</v>
      </c>
      <c r="G34" s="29">
        <v>6874</v>
      </c>
      <c r="H34" s="32">
        <v>28.9</v>
      </c>
      <c r="I34" s="31">
        <v>7002</v>
      </c>
      <c r="J34" s="29">
        <v>2754</v>
      </c>
      <c r="K34" s="32">
        <v>39.299999999999997</v>
      </c>
      <c r="L34" s="31">
        <v>3285</v>
      </c>
      <c r="M34" s="29">
        <v>1320</v>
      </c>
      <c r="N34" s="32">
        <v>40.200000000000003</v>
      </c>
    </row>
    <row r="35" spans="1:14" ht="13.5" customHeight="1" outlineLevel="1" x14ac:dyDescent="0.45">
      <c r="A35" s="45" t="s">
        <v>139</v>
      </c>
      <c r="B35" s="6" t="s">
        <v>140</v>
      </c>
      <c r="C35" s="31">
        <v>11020</v>
      </c>
      <c r="D35" s="29">
        <v>3027</v>
      </c>
      <c r="E35" s="32">
        <v>27.5</v>
      </c>
      <c r="F35" s="31">
        <v>6279</v>
      </c>
      <c r="G35" s="29">
        <v>1384</v>
      </c>
      <c r="H35" s="32">
        <v>22</v>
      </c>
      <c r="I35" s="31">
        <v>3161</v>
      </c>
      <c r="J35" s="29">
        <v>849</v>
      </c>
      <c r="K35" s="32">
        <v>26.9</v>
      </c>
      <c r="L35" s="31">
        <v>1580</v>
      </c>
      <c r="M35" s="29">
        <v>793</v>
      </c>
      <c r="N35" s="32">
        <v>50.2</v>
      </c>
    </row>
    <row r="36" spans="1:14" ht="20.100000000000001" customHeight="1" x14ac:dyDescent="0.45">
      <c r="A36" s="54" t="s">
        <v>188</v>
      </c>
      <c r="B36" s="54" t="s">
        <v>1</v>
      </c>
      <c r="C36" s="57" t="s">
        <v>1</v>
      </c>
      <c r="D36" s="56" t="s">
        <v>1</v>
      </c>
      <c r="E36" s="57" t="s">
        <v>1</v>
      </c>
      <c r="F36" s="57" t="s">
        <v>1</v>
      </c>
      <c r="G36" s="56" t="s">
        <v>1</v>
      </c>
      <c r="H36" s="57" t="s">
        <v>1</v>
      </c>
      <c r="I36" s="57" t="s">
        <v>1</v>
      </c>
      <c r="J36" s="56" t="s">
        <v>1</v>
      </c>
      <c r="K36" s="57" t="s">
        <v>1</v>
      </c>
      <c r="L36" s="57" t="s">
        <v>1</v>
      </c>
      <c r="M36" s="56" t="s">
        <v>1</v>
      </c>
      <c r="N36" s="57" t="s">
        <v>1</v>
      </c>
    </row>
    <row r="37" spans="1:14" ht="13.5" customHeight="1" outlineLevel="1" x14ac:dyDescent="0.45">
      <c r="A37" s="47" t="s">
        <v>189</v>
      </c>
      <c r="B37" s="47" t="s">
        <v>1</v>
      </c>
      <c r="C37" s="31">
        <v>446695</v>
      </c>
      <c r="D37" s="29">
        <v>83049</v>
      </c>
      <c r="E37" s="32">
        <v>18.600000000000001</v>
      </c>
      <c r="F37" s="31">
        <v>266127</v>
      </c>
      <c r="G37" s="29">
        <v>41512</v>
      </c>
      <c r="H37" s="32">
        <v>15.6</v>
      </c>
      <c r="I37" s="31">
        <v>131691</v>
      </c>
      <c r="J37" s="29">
        <v>29534</v>
      </c>
      <c r="K37" s="32">
        <v>22.4</v>
      </c>
      <c r="L37" s="31">
        <v>48877</v>
      </c>
      <c r="M37" s="29">
        <v>12003</v>
      </c>
      <c r="N37" s="32">
        <v>24.6</v>
      </c>
    </row>
    <row r="38" spans="1:14" ht="13.5" customHeight="1" outlineLevel="1" x14ac:dyDescent="0.45">
      <c r="A38" s="47" t="s">
        <v>190</v>
      </c>
      <c r="B38" s="47" t="s">
        <v>1</v>
      </c>
      <c r="C38" s="31">
        <v>131492</v>
      </c>
      <c r="D38" s="29">
        <v>33490</v>
      </c>
      <c r="E38" s="32">
        <v>25.5</v>
      </c>
      <c r="F38" s="31">
        <v>79825</v>
      </c>
      <c r="G38" s="29">
        <v>17736</v>
      </c>
      <c r="H38" s="32">
        <v>22.2</v>
      </c>
      <c r="I38" s="31">
        <v>39184</v>
      </c>
      <c r="J38" s="29">
        <v>11361</v>
      </c>
      <c r="K38" s="32">
        <v>29</v>
      </c>
      <c r="L38" s="31">
        <v>12483</v>
      </c>
      <c r="M38" s="29">
        <v>4393</v>
      </c>
      <c r="N38" s="32">
        <v>35.200000000000003</v>
      </c>
    </row>
    <row r="39" spans="1:14" ht="13.5" customHeight="1" outlineLevel="1" x14ac:dyDescent="0.45">
      <c r="A39" s="47" t="s">
        <v>191</v>
      </c>
      <c r="B39" s="47" t="s">
        <v>1</v>
      </c>
      <c r="C39" s="31">
        <v>315203</v>
      </c>
      <c r="D39" s="29">
        <v>49559</v>
      </c>
      <c r="E39" s="32">
        <v>15.7</v>
      </c>
      <c r="F39" s="31">
        <v>186302</v>
      </c>
      <c r="G39" s="29">
        <v>23777</v>
      </c>
      <c r="H39" s="32">
        <v>12.8</v>
      </c>
      <c r="I39" s="31">
        <v>92507</v>
      </c>
      <c r="J39" s="29">
        <v>18173</v>
      </c>
      <c r="K39" s="32">
        <v>19.600000000000001</v>
      </c>
      <c r="L39" s="31">
        <v>36394</v>
      </c>
      <c r="M39" s="29">
        <v>7610</v>
      </c>
      <c r="N39" s="32">
        <v>20.9</v>
      </c>
    </row>
    <row r="40" spans="1:14" ht="13.5" customHeight="1" outlineLevel="1" x14ac:dyDescent="0.45">
      <c r="A40" s="47" t="s">
        <v>192</v>
      </c>
      <c r="B40" s="47" t="s">
        <v>1</v>
      </c>
      <c r="C40" s="31">
        <v>96758</v>
      </c>
      <c r="D40" s="29">
        <v>20718</v>
      </c>
      <c r="E40" s="32">
        <v>21.4</v>
      </c>
      <c r="F40" s="31">
        <v>46725</v>
      </c>
      <c r="G40" s="29">
        <v>8452</v>
      </c>
      <c r="H40" s="32">
        <v>18.100000000000001</v>
      </c>
      <c r="I40" s="31">
        <v>39724</v>
      </c>
      <c r="J40" s="29">
        <v>8305</v>
      </c>
      <c r="K40" s="32">
        <v>20.9</v>
      </c>
      <c r="L40" s="31">
        <v>10308</v>
      </c>
      <c r="M40" s="29">
        <v>3960</v>
      </c>
      <c r="N40" s="32">
        <v>38.4</v>
      </c>
    </row>
    <row r="41" spans="1:14" ht="20.100000000000001" customHeight="1" x14ac:dyDescent="0.45">
      <c r="A41" s="54" t="s">
        <v>193</v>
      </c>
      <c r="B41" s="54" t="s">
        <v>1</v>
      </c>
      <c r="C41" s="57" t="s">
        <v>1</v>
      </c>
      <c r="D41" s="56" t="s">
        <v>1</v>
      </c>
      <c r="E41" s="57" t="s">
        <v>1</v>
      </c>
      <c r="F41" s="57" t="s">
        <v>1</v>
      </c>
      <c r="G41" s="56" t="s">
        <v>1</v>
      </c>
      <c r="H41" s="57" t="s">
        <v>1</v>
      </c>
      <c r="I41" s="57" t="s">
        <v>1</v>
      </c>
      <c r="J41" s="56" t="s">
        <v>1</v>
      </c>
      <c r="K41" s="57" t="s">
        <v>1</v>
      </c>
      <c r="L41" s="57" t="s">
        <v>1</v>
      </c>
      <c r="M41" s="56" t="s">
        <v>1</v>
      </c>
      <c r="N41" s="57" t="s">
        <v>1</v>
      </c>
    </row>
    <row r="42" spans="1:14" ht="13.5" customHeight="1" outlineLevel="1" x14ac:dyDescent="0.45">
      <c r="A42" s="47" t="s">
        <v>194</v>
      </c>
      <c r="B42" s="47" t="s">
        <v>1</v>
      </c>
      <c r="C42" s="31">
        <v>18024</v>
      </c>
      <c r="D42" s="29">
        <v>4106</v>
      </c>
      <c r="E42" s="32">
        <v>22.8</v>
      </c>
      <c r="F42" s="31">
        <v>9990</v>
      </c>
      <c r="G42" s="29">
        <v>2114</v>
      </c>
      <c r="H42" s="32">
        <v>21.2</v>
      </c>
      <c r="I42" s="31">
        <v>6721</v>
      </c>
      <c r="J42" s="29">
        <v>1464</v>
      </c>
      <c r="K42" s="32">
        <v>21.8</v>
      </c>
      <c r="L42" s="31">
        <v>1314</v>
      </c>
      <c r="M42" s="29">
        <v>528</v>
      </c>
      <c r="N42" s="32">
        <v>40.200000000000003</v>
      </c>
    </row>
    <row r="43" spans="1:14" ht="13.5" customHeight="1" outlineLevel="1" x14ac:dyDescent="0.45">
      <c r="A43" s="47" t="s">
        <v>195</v>
      </c>
      <c r="B43" s="47" t="s">
        <v>1</v>
      </c>
      <c r="C43" s="31">
        <v>21517</v>
      </c>
      <c r="D43" s="29">
        <v>4606</v>
      </c>
      <c r="E43" s="32">
        <v>21.4</v>
      </c>
      <c r="F43" s="31">
        <v>11190</v>
      </c>
      <c r="G43" s="29">
        <v>2253</v>
      </c>
      <c r="H43" s="32">
        <v>20.100000000000001</v>
      </c>
      <c r="I43" s="31">
        <v>8740</v>
      </c>
      <c r="J43" s="29">
        <v>1764</v>
      </c>
      <c r="K43" s="32">
        <v>20.2</v>
      </c>
      <c r="L43" s="31">
        <v>1587</v>
      </c>
      <c r="M43" s="29">
        <v>589</v>
      </c>
      <c r="N43" s="32">
        <v>37.1</v>
      </c>
    </row>
    <row r="44" spans="1:14" ht="13.5" customHeight="1" outlineLevel="1" x14ac:dyDescent="0.45">
      <c r="A44" s="47" t="s">
        <v>196</v>
      </c>
      <c r="B44" s="47" t="s">
        <v>1</v>
      </c>
      <c r="C44" s="31">
        <v>20663</v>
      </c>
      <c r="D44" s="29">
        <v>4626</v>
      </c>
      <c r="E44" s="32">
        <v>22.4</v>
      </c>
      <c r="F44" s="31">
        <v>11101</v>
      </c>
      <c r="G44" s="29">
        <v>2349</v>
      </c>
      <c r="H44" s="32">
        <v>21.2</v>
      </c>
      <c r="I44" s="31">
        <v>7975</v>
      </c>
      <c r="J44" s="29">
        <v>1671</v>
      </c>
      <c r="K44" s="32">
        <v>21</v>
      </c>
      <c r="L44" s="31">
        <v>1587</v>
      </c>
      <c r="M44" s="29">
        <v>606</v>
      </c>
      <c r="N44" s="32">
        <v>38.200000000000003</v>
      </c>
    </row>
    <row r="45" spans="1:14" ht="13.5" customHeight="1" outlineLevel="1" x14ac:dyDescent="0.45">
      <c r="A45" s="47" t="s">
        <v>197</v>
      </c>
      <c r="B45" s="47" t="s">
        <v>1</v>
      </c>
      <c r="C45" s="31">
        <v>38316</v>
      </c>
      <c r="D45" s="29">
        <v>8294</v>
      </c>
      <c r="E45" s="32">
        <v>21.6</v>
      </c>
      <c r="F45" s="31">
        <v>20020</v>
      </c>
      <c r="G45" s="29">
        <v>3799</v>
      </c>
      <c r="H45" s="32">
        <v>19</v>
      </c>
      <c r="I45" s="31">
        <v>14880</v>
      </c>
      <c r="J45" s="29">
        <v>3211</v>
      </c>
      <c r="K45" s="32">
        <v>21.6</v>
      </c>
      <c r="L45" s="31">
        <v>3417</v>
      </c>
      <c r="M45" s="29">
        <v>1285</v>
      </c>
      <c r="N45" s="32">
        <v>37.6</v>
      </c>
    </row>
    <row r="46" spans="1:14" ht="13.5" customHeight="1" outlineLevel="1" x14ac:dyDescent="0.45">
      <c r="A46" s="47" t="s">
        <v>198</v>
      </c>
      <c r="B46" s="47" t="s">
        <v>1</v>
      </c>
      <c r="C46" s="31">
        <v>38349</v>
      </c>
      <c r="D46" s="29">
        <v>7600</v>
      </c>
      <c r="E46" s="32">
        <v>19.8</v>
      </c>
      <c r="F46" s="31">
        <v>20472</v>
      </c>
      <c r="G46" s="29">
        <v>3534</v>
      </c>
      <c r="H46" s="32">
        <v>17.3</v>
      </c>
      <c r="I46" s="31">
        <v>14477</v>
      </c>
      <c r="J46" s="29">
        <v>2919</v>
      </c>
      <c r="K46" s="32">
        <v>20.2</v>
      </c>
      <c r="L46" s="31">
        <v>3401</v>
      </c>
      <c r="M46" s="29">
        <v>1148</v>
      </c>
      <c r="N46" s="32">
        <v>33.799999999999997</v>
      </c>
    </row>
    <row r="47" spans="1:14" ht="13.5" customHeight="1" outlineLevel="1" x14ac:dyDescent="0.45">
      <c r="A47" s="47" t="s">
        <v>199</v>
      </c>
      <c r="B47" s="47" t="s">
        <v>1</v>
      </c>
      <c r="C47" s="31">
        <v>43694</v>
      </c>
      <c r="D47" s="29">
        <v>8506</v>
      </c>
      <c r="E47" s="32">
        <v>19.5</v>
      </c>
      <c r="F47" s="31">
        <v>23067</v>
      </c>
      <c r="G47" s="29">
        <v>3543</v>
      </c>
      <c r="H47" s="32">
        <v>15.4</v>
      </c>
      <c r="I47" s="31">
        <v>15995</v>
      </c>
      <c r="J47" s="29">
        <v>3425</v>
      </c>
      <c r="K47" s="32">
        <v>21.4</v>
      </c>
      <c r="L47" s="31">
        <v>4632</v>
      </c>
      <c r="M47" s="29">
        <v>1537</v>
      </c>
      <c r="N47" s="32">
        <v>33.200000000000003</v>
      </c>
    </row>
    <row r="48" spans="1:14" ht="13.5" customHeight="1" outlineLevel="1" x14ac:dyDescent="0.45">
      <c r="A48" s="47" t="s">
        <v>200</v>
      </c>
      <c r="B48" s="47" t="s">
        <v>1</v>
      </c>
      <c r="C48" s="31">
        <v>55399</v>
      </c>
      <c r="D48" s="29">
        <v>10740</v>
      </c>
      <c r="E48" s="32">
        <v>19.399999999999999</v>
      </c>
      <c r="F48" s="31">
        <v>30450</v>
      </c>
      <c r="G48" s="29">
        <v>4835</v>
      </c>
      <c r="H48" s="32">
        <v>15.9</v>
      </c>
      <c r="I48" s="31">
        <v>19198</v>
      </c>
      <c r="J48" s="29">
        <v>4119</v>
      </c>
      <c r="K48" s="32">
        <v>21.5</v>
      </c>
      <c r="L48" s="31">
        <v>5752</v>
      </c>
      <c r="M48" s="29">
        <v>1786</v>
      </c>
      <c r="N48" s="32">
        <v>31.1</v>
      </c>
    </row>
    <row r="49" spans="1:27" ht="13.5" customHeight="1" outlineLevel="1" x14ac:dyDescent="0.45">
      <c r="A49" s="47" t="s">
        <v>201</v>
      </c>
      <c r="B49" s="47" t="s">
        <v>1</v>
      </c>
      <c r="C49" s="31">
        <v>75592</v>
      </c>
      <c r="D49" s="29">
        <v>15469</v>
      </c>
      <c r="E49" s="32">
        <v>20.5</v>
      </c>
      <c r="F49" s="31">
        <v>41046</v>
      </c>
      <c r="G49" s="29">
        <v>6729</v>
      </c>
      <c r="H49" s="32">
        <v>16.399999999999999</v>
      </c>
      <c r="I49" s="31">
        <v>26236</v>
      </c>
      <c r="J49" s="29">
        <v>6070</v>
      </c>
      <c r="K49" s="32">
        <v>23.1</v>
      </c>
      <c r="L49" s="31">
        <v>8311</v>
      </c>
      <c r="M49" s="29">
        <v>2671</v>
      </c>
      <c r="N49" s="32">
        <v>32.1</v>
      </c>
    </row>
    <row r="50" spans="1:27" ht="13.5" customHeight="1" outlineLevel="1" x14ac:dyDescent="0.45">
      <c r="A50" s="47" t="s">
        <v>202</v>
      </c>
      <c r="B50" s="47" t="s">
        <v>1</v>
      </c>
      <c r="C50" s="31">
        <v>50602</v>
      </c>
      <c r="D50" s="29">
        <v>10528</v>
      </c>
      <c r="E50" s="32">
        <v>20.8</v>
      </c>
      <c r="F50" s="31">
        <v>31935</v>
      </c>
      <c r="G50" s="29">
        <v>5343</v>
      </c>
      <c r="H50" s="32">
        <v>16.7</v>
      </c>
      <c r="I50" s="31">
        <v>14777</v>
      </c>
      <c r="J50" s="29">
        <v>4029</v>
      </c>
      <c r="K50" s="32">
        <v>27.3</v>
      </c>
      <c r="L50" s="31">
        <v>3890</v>
      </c>
      <c r="M50" s="29">
        <v>1155</v>
      </c>
      <c r="N50" s="32">
        <v>29.7</v>
      </c>
    </row>
    <row r="51" spans="1:27" ht="13.5" customHeight="1" outlineLevel="1" x14ac:dyDescent="0.45">
      <c r="A51" s="47" t="s">
        <v>203</v>
      </c>
      <c r="B51" s="47" t="s">
        <v>1</v>
      </c>
      <c r="C51" s="31">
        <v>181295</v>
      </c>
      <c r="D51" s="29">
        <v>29292</v>
      </c>
      <c r="E51" s="32">
        <v>16.2</v>
      </c>
      <c r="F51" s="31">
        <v>113583</v>
      </c>
      <c r="G51" s="29">
        <v>15466</v>
      </c>
      <c r="H51" s="32">
        <v>13.6</v>
      </c>
      <c r="I51" s="31">
        <v>42418</v>
      </c>
      <c r="J51" s="29">
        <v>9168</v>
      </c>
      <c r="K51" s="32">
        <v>21.6</v>
      </c>
      <c r="L51" s="31">
        <v>25294</v>
      </c>
      <c r="M51" s="29">
        <v>4658</v>
      </c>
      <c r="N51" s="32">
        <v>18.399999999999999</v>
      </c>
    </row>
    <row r="52" spans="1:27" ht="20.100000000000001" customHeight="1" x14ac:dyDescent="0.45">
      <c r="A52" s="58" t="s">
        <v>10</v>
      </c>
      <c r="B52" s="58" t="s">
        <v>1</v>
      </c>
      <c r="C52" s="30">
        <v>543452</v>
      </c>
      <c r="D52" s="30">
        <v>103767</v>
      </c>
      <c r="E52" s="33">
        <v>19.100000000000001</v>
      </c>
      <c r="F52" s="30">
        <v>312852</v>
      </c>
      <c r="G52" s="30">
        <v>49965</v>
      </c>
      <c r="H52" s="33">
        <v>16</v>
      </c>
      <c r="I52" s="30">
        <v>171415</v>
      </c>
      <c r="J52" s="30">
        <v>37839</v>
      </c>
      <c r="K52" s="33">
        <v>22.1</v>
      </c>
      <c r="L52" s="30">
        <v>59185</v>
      </c>
      <c r="M52" s="30">
        <v>15963</v>
      </c>
      <c r="N52" s="33">
        <v>27</v>
      </c>
    </row>
    <row r="53" spans="1:27" ht="4.5" customHeight="1" x14ac:dyDescent="0.45">
      <c r="A53" s="59" t="s">
        <v>1</v>
      </c>
      <c r="B53" s="59" t="s">
        <v>1</v>
      </c>
      <c r="C53" s="4" t="s">
        <v>1</v>
      </c>
      <c r="D53" s="4" t="s">
        <v>1</v>
      </c>
      <c r="E53" s="4" t="s">
        <v>1</v>
      </c>
      <c r="F53" s="4" t="s">
        <v>1</v>
      </c>
      <c r="G53" s="4" t="s">
        <v>1</v>
      </c>
      <c r="H53" s="4" t="s">
        <v>1</v>
      </c>
      <c r="I53" s="4" t="s">
        <v>1</v>
      </c>
      <c r="J53" s="4" t="s">
        <v>1</v>
      </c>
      <c r="K53" s="4" t="s">
        <v>1</v>
      </c>
      <c r="L53" s="4" t="s">
        <v>1</v>
      </c>
      <c r="M53" s="4" t="s">
        <v>1</v>
      </c>
      <c r="N53" s="4" t="s">
        <v>1</v>
      </c>
    </row>
    <row r="54" spans="1:27" ht="4.5" customHeight="1" x14ac:dyDescent="0.45">
      <c r="A54" s="50" t="s">
        <v>1</v>
      </c>
      <c r="B54" s="50" t="s">
        <v>1</v>
      </c>
      <c r="C54" s="50" t="s">
        <v>1</v>
      </c>
      <c r="D54" s="50" t="s">
        <v>1</v>
      </c>
      <c r="E54" s="50" t="s">
        <v>1</v>
      </c>
      <c r="F54" s="50" t="s">
        <v>1</v>
      </c>
      <c r="G54" s="50" t="s">
        <v>1</v>
      </c>
      <c r="H54" s="50" t="s">
        <v>1</v>
      </c>
      <c r="I54" s="50" t="s">
        <v>1</v>
      </c>
      <c r="J54" s="50" t="s">
        <v>1</v>
      </c>
      <c r="K54" s="50" t="s">
        <v>1</v>
      </c>
      <c r="L54" s="50" t="s">
        <v>1</v>
      </c>
      <c r="M54" s="50" t="s">
        <v>1</v>
      </c>
      <c r="N54" s="50" t="s">
        <v>1</v>
      </c>
      <c r="O54" s="50"/>
      <c r="P54" s="50"/>
      <c r="Q54" s="50"/>
      <c r="R54" s="50"/>
      <c r="S54" s="50"/>
      <c r="T54" s="50"/>
      <c r="U54" s="50"/>
      <c r="V54" s="50"/>
      <c r="W54" s="50"/>
      <c r="X54" s="50"/>
      <c r="Y54" s="50"/>
      <c r="Z54" s="50"/>
      <c r="AA54" s="50"/>
    </row>
    <row r="55" spans="1:27" ht="13.5" customHeight="1" x14ac:dyDescent="0.45">
      <c r="A55" s="52" t="s">
        <v>26</v>
      </c>
      <c r="B55" s="52" t="s">
        <v>1</v>
      </c>
      <c r="C55" s="52" t="s">
        <v>1</v>
      </c>
      <c r="D55" s="52" t="s">
        <v>1</v>
      </c>
      <c r="E55" s="52" t="s">
        <v>1</v>
      </c>
      <c r="F55" s="52" t="s">
        <v>1</v>
      </c>
      <c r="G55" s="52" t="s">
        <v>1</v>
      </c>
      <c r="H55" s="52" t="s">
        <v>1</v>
      </c>
      <c r="I55" s="52" t="s">
        <v>1</v>
      </c>
      <c r="J55" s="52" t="s">
        <v>1</v>
      </c>
      <c r="K55" s="52" t="s">
        <v>1</v>
      </c>
      <c r="L55" s="52" t="s">
        <v>1</v>
      </c>
      <c r="M55" s="52" t="s">
        <v>1</v>
      </c>
      <c r="N55" s="52" t="s">
        <v>1</v>
      </c>
      <c r="O55" s="50"/>
      <c r="P55" s="50"/>
      <c r="Q55" s="50"/>
      <c r="R55" s="50"/>
      <c r="S55" s="50"/>
      <c r="T55" s="50"/>
      <c r="U55" s="50"/>
      <c r="V55" s="50"/>
      <c r="W55" s="50"/>
      <c r="X55" s="50"/>
      <c r="Y55" s="50"/>
      <c r="Z55" s="50"/>
      <c r="AA55" s="50"/>
    </row>
    <row r="56" spans="1:27" ht="13.5" customHeight="1" x14ac:dyDescent="0.45">
      <c r="A56" s="52" t="s">
        <v>204</v>
      </c>
      <c r="B56" s="52" t="s">
        <v>1</v>
      </c>
      <c r="C56" s="52" t="s">
        <v>1</v>
      </c>
      <c r="D56" s="52" t="s">
        <v>1</v>
      </c>
      <c r="E56" s="52" t="s">
        <v>1</v>
      </c>
      <c r="F56" s="52" t="s">
        <v>1</v>
      </c>
      <c r="G56" s="52" t="s">
        <v>1</v>
      </c>
      <c r="H56" s="52" t="s">
        <v>1</v>
      </c>
      <c r="I56" s="52" t="s">
        <v>1</v>
      </c>
      <c r="J56" s="52" t="s">
        <v>1</v>
      </c>
      <c r="K56" s="52" t="s">
        <v>1</v>
      </c>
      <c r="L56" s="52" t="s">
        <v>1</v>
      </c>
      <c r="M56" s="52" t="s">
        <v>1</v>
      </c>
      <c r="N56" s="52" t="s">
        <v>1</v>
      </c>
      <c r="O56" s="50"/>
      <c r="P56" s="50"/>
      <c r="Q56" s="50"/>
      <c r="R56" s="50"/>
      <c r="S56" s="50"/>
      <c r="T56" s="50"/>
      <c r="U56" s="50"/>
      <c r="V56" s="50"/>
      <c r="W56" s="50"/>
      <c r="X56" s="50"/>
      <c r="Y56" s="50"/>
      <c r="Z56" s="50"/>
      <c r="AA56" s="50"/>
    </row>
    <row r="57" spans="1:27" ht="13.5" customHeight="1" x14ac:dyDescent="0.45">
      <c r="A57" s="52" t="s">
        <v>205</v>
      </c>
      <c r="B57" s="52" t="s">
        <v>1</v>
      </c>
      <c r="C57" s="52" t="s">
        <v>1</v>
      </c>
      <c r="D57" s="52" t="s">
        <v>1</v>
      </c>
      <c r="E57" s="52" t="s">
        <v>1</v>
      </c>
      <c r="F57" s="52" t="s">
        <v>1</v>
      </c>
      <c r="G57" s="52" t="s">
        <v>1</v>
      </c>
      <c r="H57" s="52" t="s">
        <v>1</v>
      </c>
      <c r="I57" s="52" t="s">
        <v>1</v>
      </c>
      <c r="J57" s="52" t="s">
        <v>1</v>
      </c>
      <c r="K57" s="52" t="s">
        <v>1</v>
      </c>
      <c r="L57" s="52" t="s">
        <v>1</v>
      </c>
      <c r="M57" s="52" t="s">
        <v>1</v>
      </c>
      <c r="N57" s="52" t="s">
        <v>1</v>
      </c>
      <c r="O57" s="50"/>
      <c r="P57" s="50"/>
      <c r="Q57" s="50"/>
      <c r="R57" s="50"/>
      <c r="S57" s="50"/>
      <c r="T57" s="50"/>
      <c r="U57" s="50"/>
      <c r="V57" s="50"/>
      <c r="W57" s="50"/>
      <c r="X57" s="50"/>
      <c r="Y57" s="50"/>
      <c r="Z57" s="50"/>
      <c r="AA57" s="50"/>
    </row>
    <row r="58" spans="1:27" ht="13.5" customHeight="1" x14ac:dyDescent="0.45">
      <c r="A58" s="52" t="s">
        <v>313</v>
      </c>
      <c r="B58" s="52" t="s">
        <v>1</v>
      </c>
      <c r="C58" s="52" t="s">
        <v>1</v>
      </c>
      <c r="D58" s="52" t="s">
        <v>1</v>
      </c>
      <c r="E58" s="52" t="s">
        <v>1</v>
      </c>
      <c r="F58" s="52" t="s">
        <v>1</v>
      </c>
      <c r="G58" s="52" t="s">
        <v>1</v>
      </c>
      <c r="H58" s="52" t="s">
        <v>1</v>
      </c>
      <c r="I58" s="52" t="s">
        <v>1</v>
      </c>
      <c r="J58" s="52" t="s">
        <v>1</v>
      </c>
      <c r="K58" s="52" t="s">
        <v>1</v>
      </c>
      <c r="L58" s="52" t="s">
        <v>1</v>
      </c>
      <c r="M58" s="52" t="s">
        <v>1</v>
      </c>
      <c r="N58" s="52" t="s">
        <v>1</v>
      </c>
      <c r="O58" s="50"/>
      <c r="P58" s="50"/>
      <c r="Q58" s="50"/>
      <c r="R58" s="50"/>
      <c r="S58" s="50"/>
      <c r="T58" s="50"/>
      <c r="U58" s="50"/>
      <c r="V58" s="50"/>
      <c r="W58" s="50"/>
      <c r="X58" s="50"/>
      <c r="Y58" s="50"/>
      <c r="Z58" s="50"/>
      <c r="AA58" s="50"/>
    </row>
    <row r="59" spans="1:27" ht="13.5" customHeight="1" x14ac:dyDescent="0.45">
      <c r="A59" s="52" t="s">
        <v>44</v>
      </c>
      <c r="B59" s="52" t="s">
        <v>1</v>
      </c>
      <c r="C59" s="52" t="s">
        <v>1</v>
      </c>
      <c r="D59" s="52" t="s">
        <v>1</v>
      </c>
      <c r="E59" s="52" t="s">
        <v>1</v>
      </c>
      <c r="F59" s="52" t="s">
        <v>1</v>
      </c>
      <c r="G59" s="52" t="s">
        <v>1</v>
      </c>
      <c r="H59" s="52" t="s">
        <v>1</v>
      </c>
      <c r="I59" s="52" t="s">
        <v>1</v>
      </c>
      <c r="J59" s="52" t="s">
        <v>1</v>
      </c>
      <c r="K59" s="52" t="s">
        <v>1</v>
      </c>
      <c r="L59" s="52" t="s">
        <v>1</v>
      </c>
      <c r="M59" s="52" t="s">
        <v>1</v>
      </c>
      <c r="N59" s="52" t="s">
        <v>1</v>
      </c>
      <c r="O59" s="50"/>
      <c r="P59" s="50"/>
      <c r="Q59" s="50"/>
      <c r="R59" s="50"/>
      <c r="S59" s="50"/>
      <c r="T59" s="50"/>
      <c r="U59" s="50"/>
      <c r="V59" s="50"/>
      <c r="W59" s="50"/>
      <c r="X59" s="50"/>
      <c r="Y59" s="50"/>
      <c r="Z59" s="50"/>
      <c r="AA59" s="50"/>
    </row>
    <row r="60" spans="1:27" ht="13.5" customHeight="1" x14ac:dyDescent="0.45">
      <c r="A60" s="52" t="s">
        <v>64</v>
      </c>
      <c r="B60" s="52" t="s">
        <v>1</v>
      </c>
      <c r="C60" s="52" t="s">
        <v>1</v>
      </c>
      <c r="D60" s="52" t="s">
        <v>1</v>
      </c>
      <c r="E60" s="52" t="s">
        <v>1</v>
      </c>
      <c r="F60" s="52" t="s">
        <v>1</v>
      </c>
      <c r="G60" s="52" t="s">
        <v>1</v>
      </c>
      <c r="H60" s="52" t="s">
        <v>1</v>
      </c>
      <c r="I60" s="52" t="s">
        <v>1</v>
      </c>
      <c r="J60" s="52" t="s">
        <v>1</v>
      </c>
      <c r="K60" s="52" t="s">
        <v>1</v>
      </c>
      <c r="L60" s="52" t="s">
        <v>1</v>
      </c>
      <c r="M60" s="52" t="s">
        <v>1</v>
      </c>
      <c r="N60" s="52" t="s">
        <v>1</v>
      </c>
      <c r="O60" s="50"/>
      <c r="P60" s="50"/>
      <c r="Q60" s="50"/>
      <c r="R60" s="50"/>
      <c r="S60" s="50"/>
      <c r="T60" s="50"/>
      <c r="U60" s="50"/>
      <c r="V60" s="50"/>
      <c r="W60" s="50"/>
      <c r="X60" s="50"/>
      <c r="Y60" s="50"/>
      <c r="Z60" s="50"/>
      <c r="AA60" s="50"/>
    </row>
  </sheetData>
  <mergeCells count="37">
    <mergeCell ref="A59:AA59"/>
    <mergeCell ref="A60:AA60"/>
    <mergeCell ref="A54:AA54"/>
    <mergeCell ref="A55:AA55"/>
    <mergeCell ref="A56:AA56"/>
    <mergeCell ref="A57:AA57"/>
    <mergeCell ref="A58:AA58"/>
    <mergeCell ref="A52:B52"/>
    <mergeCell ref="A53:B53"/>
    <mergeCell ref="A1:N1"/>
    <mergeCell ref="A2:B5"/>
    <mergeCell ref="C2:N2"/>
    <mergeCell ref="C3:E3"/>
    <mergeCell ref="F3:H3"/>
    <mergeCell ref="I3:K3"/>
    <mergeCell ref="L3:N3"/>
    <mergeCell ref="D4:E4"/>
    <mergeCell ref="G4:H4"/>
    <mergeCell ref="J4:K4"/>
    <mergeCell ref="M4:N4"/>
    <mergeCell ref="A47:B47"/>
    <mergeCell ref="A48:B48"/>
    <mergeCell ref="A49:B49"/>
    <mergeCell ref="A50:B50"/>
    <mergeCell ref="A51:B51"/>
    <mergeCell ref="A42:B42"/>
    <mergeCell ref="A43:B43"/>
    <mergeCell ref="A44:B44"/>
    <mergeCell ref="A45:B45"/>
    <mergeCell ref="A46:B46"/>
    <mergeCell ref="A6:N6"/>
    <mergeCell ref="A36:N36"/>
    <mergeCell ref="A41:N41"/>
    <mergeCell ref="A37:B37"/>
    <mergeCell ref="A38:B38"/>
    <mergeCell ref="A39:B39"/>
    <mergeCell ref="A40:B40"/>
  </mergeCells>
  <pageMargins left="0.7" right="0.7" top="0.75" bottom="0.75" header="0.3" footer="0.3"/>
  <pageSetup paperSize="9"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4"/>
  <dimension ref="A1:AA59"/>
  <sheetViews>
    <sheetView showGridLines="0" zoomScale="90" zoomScaleNormal="90" workbookViewId="0">
      <pane ySplit="5" topLeftCell="A6" activePane="bottomLeft" state="frozen"/>
      <selection pane="bottomLeft" activeCell="A7" sqref="A7:A35"/>
    </sheetView>
  </sheetViews>
  <sheetFormatPr baseColWidth="10" defaultColWidth="11.3984375" defaultRowHeight="14.25" outlineLevelRow="1" outlineLevelCol="1" x14ac:dyDescent="0.45"/>
  <cols>
    <col min="1" max="1" width="10.73046875" customWidth="1"/>
    <col min="2" max="2" width="55.73046875" customWidth="1"/>
    <col min="3" max="3" width="11.1328125" customWidth="1"/>
    <col min="4" max="4" width="11.1328125" customWidth="1" outlineLevel="1"/>
    <col min="5" max="5" width="7.1328125" customWidth="1" outlineLevel="1"/>
    <col min="6" max="6" width="11.1328125" customWidth="1"/>
    <col min="7" max="7" width="11.1328125" customWidth="1" outlineLevel="1"/>
    <col min="8" max="8" width="7.1328125" customWidth="1" outlineLevel="1"/>
    <col min="9" max="9" width="11.1328125" customWidth="1"/>
    <col min="10" max="10" width="11.1328125" customWidth="1" outlineLevel="1"/>
    <col min="11" max="11" width="7.1328125" customWidth="1" outlineLevel="1"/>
    <col min="12" max="12" width="11.1328125" customWidth="1"/>
    <col min="13" max="13" width="11.1328125" customWidth="1" outlineLevel="1"/>
    <col min="14" max="14" width="7.1328125" customWidth="1" outlineLevel="1"/>
  </cols>
  <sheetData>
    <row r="1" spans="1:14" ht="20.100000000000001" customHeight="1" x14ac:dyDescent="0.45">
      <c r="A1" s="49" t="s">
        <v>314</v>
      </c>
      <c r="B1" s="49" t="s">
        <v>1</v>
      </c>
      <c r="C1" s="49" t="s">
        <v>1</v>
      </c>
      <c r="D1" s="49" t="s">
        <v>1</v>
      </c>
      <c r="E1" s="49" t="s">
        <v>1</v>
      </c>
      <c r="F1" s="49" t="s">
        <v>1</v>
      </c>
      <c r="G1" s="49" t="s">
        <v>1</v>
      </c>
      <c r="H1" s="49" t="s">
        <v>1</v>
      </c>
      <c r="I1" s="49" t="s">
        <v>1</v>
      </c>
      <c r="J1" s="49" t="s">
        <v>1</v>
      </c>
      <c r="K1" s="49" t="s">
        <v>1</v>
      </c>
      <c r="L1" s="49" t="s">
        <v>1</v>
      </c>
      <c r="M1" s="49" t="s">
        <v>1</v>
      </c>
      <c r="N1" s="49" t="s">
        <v>1</v>
      </c>
    </row>
    <row r="2" spans="1:14" ht="20.100000000000001" customHeight="1" x14ac:dyDescent="0.45">
      <c r="A2" s="55" t="s">
        <v>176</v>
      </c>
      <c r="B2" s="55" t="s">
        <v>1</v>
      </c>
      <c r="C2" s="51" t="s">
        <v>51</v>
      </c>
      <c r="D2" s="51" t="s">
        <v>1</v>
      </c>
      <c r="E2" s="51" t="s">
        <v>1</v>
      </c>
      <c r="F2" s="51" t="s">
        <v>1</v>
      </c>
      <c r="G2" s="51" t="s">
        <v>1</v>
      </c>
      <c r="H2" s="51" t="s">
        <v>1</v>
      </c>
      <c r="I2" s="51" t="s">
        <v>1</v>
      </c>
      <c r="J2" s="51" t="s">
        <v>1</v>
      </c>
      <c r="K2" s="51" t="s">
        <v>1</v>
      </c>
      <c r="L2" s="51" t="s">
        <v>1</v>
      </c>
      <c r="M2" s="51" t="s">
        <v>1</v>
      </c>
      <c r="N2" s="51" t="s">
        <v>1</v>
      </c>
    </row>
    <row r="3" spans="1:14" ht="35.1" customHeight="1" x14ac:dyDescent="0.45">
      <c r="A3" s="55" t="s">
        <v>177</v>
      </c>
      <c r="B3" s="55" t="s">
        <v>1</v>
      </c>
      <c r="C3" s="51" t="s">
        <v>10</v>
      </c>
      <c r="D3" s="51" t="s">
        <v>1</v>
      </c>
      <c r="E3" s="51" t="s">
        <v>1</v>
      </c>
      <c r="F3" s="51" t="s">
        <v>308</v>
      </c>
      <c r="G3" s="51" t="s">
        <v>1</v>
      </c>
      <c r="H3" s="51" t="s">
        <v>1</v>
      </c>
      <c r="I3" s="51" t="s">
        <v>309</v>
      </c>
      <c r="J3" s="51" t="s">
        <v>1</v>
      </c>
      <c r="K3" s="51" t="s">
        <v>1</v>
      </c>
      <c r="L3" s="51" t="s">
        <v>310</v>
      </c>
      <c r="M3" s="51" t="s">
        <v>1</v>
      </c>
      <c r="N3" s="51" t="s">
        <v>1</v>
      </c>
    </row>
    <row r="4" spans="1:14" ht="35.1" customHeight="1" x14ac:dyDescent="0.45">
      <c r="A4" s="55" t="s">
        <v>181</v>
      </c>
      <c r="B4" s="55" t="s">
        <v>1</v>
      </c>
      <c r="C4" s="2" t="s">
        <v>311</v>
      </c>
      <c r="D4" s="53" t="s">
        <v>312</v>
      </c>
      <c r="E4" s="53" t="s">
        <v>1</v>
      </c>
      <c r="F4" s="2" t="s">
        <v>311</v>
      </c>
      <c r="G4" s="53" t="s">
        <v>312</v>
      </c>
      <c r="H4" s="53" t="s">
        <v>1</v>
      </c>
      <c r="I4" s="2" t="s">
        <v>311</v>
      </c>
      <c r="J4" s="53" t="s">
        <v>312</v>
      </c>
      <c r="K4" s="53" t="s">
        <v>1</v>
      </c>
      <c r="L4" s="2" t="s">
        <v>311</v>
      </c>
      <c r="M4" s="53" t="s">
        <v>312</v>
      </c>
      <c r="N4" s="53" t="s">
        <v>1</v>
      </c>
    </row>
    <row r="5" spans="1:14" ht="20.100000000000001" customHeight="1" x14ac:dyDescent="0.45">
      <c r="A5" s="55" t="s">
        <v>1</v>
      </c>
      <c r="B5" s="55" t="s">
        <v>1</v>
      </c>
      <c r="C5" s="5" t="s">
        <v>315</v>
      </c>
      <c r="D5" s="5" t="s">
        <v>315</v>
      </c>
      <c r="E5" s="5" t="s">
        <v>35</v>
      </c>
      <c r="F5" s="5" t="s">
        <v>315</v>
      </c>
      <c r="G5" s="5" t="s">
        <v>315</v>
      </c>
      <c r="H5" s="5" t="s">
        <v>35</v>
      </c>
      <c r="I5" s="5" t="s">
        <v>315</v>
      </c>
      <c r="J5" s="5" t="s">
        <v>315</v>
      </c>
      <c r="K5" s="5" t="s">
        <v>35</v>
      </c>
      <c r="L5" s="5" t="s">
        <v>315</v>
      </c>
      <c r="M5" s="5" t="s">
        <v>315</v>
      </c>
      <c r="N5" s="5" t="s">
        <v>35</v>
      </c>
    </row>
    <row r="6" spans="1:14" ht="20.100000000000001" customHeight="1" x14ac:dyDescent="0.45">
      <c r="A6" s="54" t="s">
        <v>73</v>
      </c>
      <c r="B6" s="54" t="s">
        <v>1</v>
      </c>
      <c r="C6" s="50" t="s">
        <v>1</v>
      </c>
      <c r="D6" s="50" t="s">
        <v>1</v>
      </c>
      <c r="E6" s="50" t="s">
        <v>1</v>
      </c>
      <c r="F6" s="50" t="s">
        <v>1</v>
      </c>
      <c r="G6" s="50" t="s">
        <v>1</v>
      </c>
      <c r="H6" s="50" t="s">
        <v>1</v>
      </c>
      <c r="I6" s="50" t="s">
        <v>1</v>
      </c>
      <c r="J6" s="50" t="s">
        <v>1</v>
      </c>
      <c r="K6" s="50" t="s">
        <v>1</v>
      </c>
      <c r="L6" s="50" t="s">
        <v>1</v>
      </c>
      <c r="M6" s="50" t="s">
        <v>1</v>
      </c>
      <c r="N6" s="50" t="s">
        <v>1</v>
      </c>
    </row>
    <row r="7" spans="1:14" ht="13.5" customHeight="1" outlineLevel="1" x14ac:dyDescent="0.45">
      <c r="A7" s="45" t="s">
        <v>74</v>
      </c>
      <c r="B7" s="6" t="s">
        <v>75</v>
      </c>
      <c r="C7" s="31">
        <v>2130</v>
      </c>
      <c r="D7" s="29">
        <v>1103</v>
      </c>
      <c r="E7" s="32">
        <v>51.8</v>
      </c>
      <c r="F7" s="31">
        <v>534</v>
      </c>
      <c r="G7" s="29">
        <v>264</v>
      </c>
      <c r="H7" s="32">
        <v>49.4</v>
      </c>
      <c r="I7" s="31">
        <v>1207</v>
      </c>
      <c r="J7" s="29">
        <v>620</v>
      </c>
      <c r="K7" s="32">
        <v>51.4</v>
      </c>
      <c r="L7" s="31">
        <v>389</v>
      </c>
      <c r="M7" s="29">
        <v>218</v>
      </c>
      <c r="N7" s="32">
        <v>56</v>
      </c>
    </row>
    <row r="8" spans="1:14" ht="13.5" customHeight="1" outlineLevel="1" x14ac:dyDescent="0.45">
      <c r="A8" s="45" t="s">
        <v>76</v>
      </c>
      <c r="B8" s="6" t="s">
        <v>77</v>
      </c>
      <c r="C8" s="31">
        <v>299</v>
      </c>
      <c r="D8" s="29">
        <v>91</v>
      </c>
      <c r="E8" s="32">
        <v>30.4</v>
      </c>
      <c r="F8" s="31">
        <v>129</v>
      </c>
      <c r="G8" s="29">
        <v>33</v>
      </c>
      <c r="H8" s="32">
        <v>25.6</v>
      </c>
      <c r="I8" s="31">
        <v>140</v>
      </c>
      <c r="J8" s="29">
        <v>41</v>
      </c>
      <c r="K8" s="32">
        <v>29.3</v>
      </c>
      <c r="L8" s="31">
        <v>31</v>
      </c>
      <c r="M8" s="29">
        <v>17</v>
      </c>
      <c r="N8" s="32">
        <v>54.8</v>
      </c>
    </row>
    <row r="9" spans="1:14" ht="13.5" customHeight="1" outlineLevel="1" x14ac:dyDescent="0.45">
      <c r="A9" s="45" t="s">
        <v>80</v>
      </c>
      <c r="B9" s="6" t="s">
        <v>81</v>
      </c>
      <c r="C9" s="31">
        <v>459733</v>
      </c>
      <c r="D9" s="29">
        <v>82020</v>
      </c>
      <c r="E9" s="32">
        <v>17.8</v>
      </c>
      <c r="F9" s="31">
        <v>258251</v>
      </c>
      <c r="G9" s="29">
        <v>37948</v>
      </c>
      <c r="H9" s="32">
        <v>14.7</v>
      </c>
      <c r="I9" s="31">
        <v>147302</v>
      </c>
      <c r="J9" s="29">
        <v>30641</v>
      </c>
      <c r="K9" s="32">
        <v>20.8</v>
      </c>
      <c r="L9" s="31">
        <v>54181</v>
      </c>
      <c r="M9" s="29">
        <v>13430</v>
      </c>
      <c r="N9" s="32">
        <v>24.8</v>
      </c>
    </row>
    <row r="10" spans="1:14" ht="13.5" customHeight="1" outlineLevel="1" x14ac:dyDescent="0.45">
      <c r="A10" s="45" t="s">
        <v>82</v>
      </c>
      <c r="B10" s="6" t="s">
        <v>83</v>
      </c>
      <c r="C10" s="31">
        <v>3337</v>
      </c>
      <c r="D10" s="29">
        <v>1520</v>
      </c>
      <c r="E10" s="32">
        <v>45.5</v>
      </c>
      <c r="F10" s="31">
        <v>1781</v>
      </c>
      <c r="G10" s="29">
        <v>878</v>
      </c>
      <c r="H10" s="32">
        <v>49.3</v>
      </c>
      <c r="I10" s="31">
        <v>1255</v>
      </c>
      <c r="J10" s="29">
        <v>460</v>
      </c>
      <c r="K10" s="32">
        <v>36.700000000000003</v>
      </c>
      <c r="L10" s="31">
        <v>301</v>
      </c>
      <c r="M10" s="29">
        <v>183</v>
      </c>
      <c r="N10" s="32">
        <v>60.8</v>
      </c>
    </row>
    <row r="11" spans="1:14" ht="13.5" customHeight="1" outlineLevel="1" x14ac:dyDescent="0.45">
      <c r="A11" s="45" t="s">
        <v>86</v>
      </c>
      <c r="B11" s="6" t="s">
        <v>87</v>
      </c>
      <c r="C11" s="31">
        <v>2274</v>
      </c>
      <c r="D11" s="29">
        <v>965</v>
      </c>
      <c r="E11" s="32">
        <v>42.4</v>
      </c>
      <c r="F11" s="31">
        <v>909</v>
      </c>
      <c r="G11" s="29">
        <v>364</v>
      </c>
      <c r="H11" s="32">
        <v>40</v>
      </c>
      <c r="I11" s="31">
        <v>1062</v>
      </c>
      <c r="J11" s="29">
        <v>470</v>
      </c>
      <c r="K11" s="32">
        <v>44.3</v>
      </c>
      <c r="L11" s="31">
        <v>303</v>
      </c>
      <c r="M11" s="29">
        <v>131</v>
      </c>
      <c r="N11" s="32">
        <v>43.2</v>
      </c>
    </row>
    <row r="12" spans="1:14" ht="13.5" customHeight="1" outlineLevel="1" x14ac:dyDescent="0.45">
      <c r="A12" s="45" t="s">
        <v>89</v>
      </c>
      <c r="B12" s="6" t="s">
        <v>90</v>
      </c>
      <c r="C12" s="31">
        <v>1975</v>
      </c>
      <c r="D12" s="29">
        <v>493</v>
      </c>
      <c r="E12" s="32">
        <v>25</v>
      </c>
      <c r="F12" s="31">
        <v>1001</v>
      </c>
      <c r="G12" s="29">
        <v>217</v>
      </c>
      <c r="H12" s="32">
        <v>21.7</v>
      </c>
      <c r="I12" s="31">
        <v>847</v>
      </c>
      <c r="J12" s="29">
        <v>203</v>
      </c>
      <c r="K12" s="32">
        <v>24</v>
      </c>
      <c r="L12" s="31">
        <v>127</v>
      </c>
      <c r="M12" s="29">
        <v>72</v>
      </c>
      <c r="N12" s="32">
        <v>56.7</v>
      </c>
    </row>
    <row r="13" spans="1:14" ht="13.5" customHeight="1" outlineLevel="1" x14ac:dyDescent="0.45">
      <c r="A13" s="45" t="s">
        <v>93</v>
      </c>
      <c r="B13" s="6" t="s">
        <v>94</v>
      </c>
      <c r="C13" s="31">
        <v>265</v>
      </c>
      <c r="D13" s="29">
        <v>98</v>
      </c>
      <c r="E13" s="32">
        <v>37</v>
      </c>
      <c r="F13" s="31">
        <v>144</v>
      </c>
      <c r="G13" s="29">
        <v>46</v>
      </c>
      <c r="H13" s="32">
        <v>31.9</v>
      </c>
      <c r="I13" s="31">
        <v>112</v>
      </c>
      <c r="J13" s="29">
        <v>45</v>
      </c>
      <c r="K13" s="32">
        <v>40.200000000000003</v>
      </c>
      <c r="L13" s="31">
        <v>9</v>
      </c>
      <c r="M13" s="29">
        <v>7</v>
      </c>
      <c r="N13" s="32">
        <v>77.8</v>
      </c>
    </row>
    <row r="14" spans="1:14" ht="13.5" customHeight="1" outlineLevel="1" x14ac:dyDescent="0.45">
      <c r="A14" s="45" t="s">
        <v>95</v>
      </c>
      <c r="B14" s="6" t="s">
        <v>96</v>
      </c>
      <c r="C14" s="31">
        <v>27185</v>
      </c>
      <c r="D14" s="29">
        <v>10166</v>
      </c>
      <c r="E14" s="32">
        <v>37.4</v>
      </c>
      <c r="F14" s="31">
        <v>11264</v>
      </c>
      <c r="G14" s="29">
        <v>3582</v>
      </c>
      <c r="H14" s="32">
        <v>31.8</v>
      </c>
      <c r="I14" s="31">
        <v>12164</v>
      </c>
      <c r="J14" s="29">
        <v>4965</v>
      </c>
      <c r="K14" s="32">
        <v>40.799999999999997</v>
      </c>
      <c r="L14" s="31">
        <v>3758</v>
      </c>
      <c r="M14" s="29">
        <v>1620</v>
      </c>
      <c r="N14" s="32">
        <v>43.1</v>
      </c>
    </row>
    <row r="15" spans="1:14" ht="13.5" customHeight="1" outlineLevel="1" x14ac:dyDescent="0.45">
      <c r="A15" s="45" t="s">
        <v>97</v>
      </c>
      <c r="B15" s="6" t="s">
        <v>98</v>
      </c>
      <c r="C15" s="31">
        <v>25842</v>
      </c>
      <c r="D15" s="29">
        <v>13507</v>
      </c>
      <c r="E15" s="32">
        <v>52.3</v>
      </c>
      <c r="F15" s="31">
        <v>12601</v>
      </c>
      <c r="G15" s="29">
        <v>5921</v>
      </c>
      <c r="H15" s="32">
        <v>47</v>
      </c>
      <c r="I15" s="31">
        <v>9702</v>
      </c>
      <c r="J15" s="29">
        <v>5485</v>
      </c>
      <c r="K15" s="32">
        <v>56.5</v>
      </c>
      <c r="L15" s="31">
        <v>3539</v>
      </c>
      <c r="M15" s="29">
        <v>2101</v>
      </c>
      <c r="N15" s="32">
        <v>59.4</v>
      </c>
    </row>
    <row r="16" spans="1:14" ht="13.5" customHeight="1" outlineLevel="1" x14ac:dyDescent="0.45">
      <c r="A16" s="45" t="s">
        <v>99</v>
      </c>
      <c r="B16" s="6" t="s">
        <v>100</v>
      </c>
      <c r="C16" s="31">
        <v>11112</v>
      </c>
      <c r="D16" s="29">
        <v>2433</v>
      </c>
      <c r="E16" s="32">
        <v>21.9</v>
      </c>
      <c r="F16" s="31">
        <v>5004</v>
      </c>
      <c r="G16" s="29">
        <v>1000</v>
      </c>
      <c r="H16" s="32">
        <v>20</v>
      </c>
      <c r="I16" s="31">
        <v>4609</v>
      </c>
      <c r="J16" s="29">
        <v>985</v>
      </c>
      <c r="K16" s="32">
        <v>21.4</v>
      </c>
      <c r="L16" s="31">
        <v>1500</v>
      </c>
      <c r="M16" s="29">
        <v>448</v>
      </c>
      <c r="N16" s="32">
        <v>29.9</v>
      </c>
    </row>
    <row r="17" spans="1:14" ht="13.5" customHeight="1" outlineLevel="1" x14ac:dyDescent="0.45">
      <c r="A17" s="45" t="s">
        <v>101</v>
      </c>
      <c r="B17" s="6" t="s">
        <v>102</v>
      </c>
      <c r="C17" s="31">
        <v>3991</v>
      </c>
      <c r="D17" s="29">
        <v>943</v>
      </c>
      <c r="E17" s="32">
        <v>23.6</v>
      </c>
      <c r="F17" s="31">
        <v>1819</v>
      </c>
      <c r="G17" s="29">
        <v>417</v>
      </c>
      <c r="H17" s="32">
        <v>22.9</v>
      </c>
      <c r="I17" s="31">
        <v>1790</v>
      </c>
      <c r="J17" s="29">
        <v>406</v>
      </c>
      <c r="K17" s="32">
        <v>22.7</v>
      </c>
      <c r="L17" s="31">
        <v>382</v>
      </c>
      <c r="M17" s="29">
        <v>119</v>
      </c>
      <c r="N17" s="32">
        <v>31.2</v>
      </c>
    </row>
    <row r="18" spans="1:14" ht="13.5" customHeight="1" outlineLevel="1" x14ac:dyDescent="0.45">
      <c r="A18" s="45" t="s">
        <v>103</v>
      </c>
      <c r="B18" s="6" t="s">
        <v>104</v>
      </c>
      <c r="C18" s="31">
        <v>4189</v>
      </c>
      <c r="D18" s="29">
        <v>831</v>
      </c>
      <c r="E18" s="32">
        <v>19.8</v>
      </c>
      <c r="F18" s="31">
        <v>1775</v>
      </c>
      <c r="G18" s="29">
        <v>313</v>
      </c>
      <c r="H18" s="32">
        <v>17.600000000000001</v>
      </c>
      <c r="I18" s="31">
        <v>1963</v>
      </c>
      <c r="J18" s="29">
        <v>347</v>
      </c>
      <c r="K18" s="32">
        <v>17.7</v>
      </c>
      <c r="L18" s="31">
        <v>451</v>
      </c>
      <c r="M18" s="29">
        <v>170</v>
      </c>
      <c r="N18" s="32">
        <v>37.700000000000003</v>
      </c>
    </row>
    <row r="19" spans="1:14" ht="13.5" customHeight="1" outlineLevel="1" x14ac:dyDescent="0.45">
      <c r="A19" s="45" t="s">
        <v>105</v>
      </c>
      <c r="B19" s="6" t="s">
        <v>106</v>
      </c>
      <c r="C19" s="31">
        <v>11463</v>
      </c>
      <c r="D19" s="29">
        <v>1866</v>
      </c>
      <c r="E19" s="32">
        <v>16.3</v>
      </c>
      <c r="F19" s="31">
        <v>4308</v>
      </c>
      <c r="G19" s="29">
        <v>601</v>
      </c>
      <c r="H19" s="32">
        <v>14</v>
      </c>
      <c r="I19" s="31">
        <v>5985</v>
      </c>
      <c r="J19" s="29">
        <v>906</v>
      </c>
      <c r="K19" s="32">
        <v>15.1</v>
      </c>
      <c r="L19" s="31">
        <v>1170</v>
      </c>
      <c r="M19" s="29">
        <v>359</v>
      </c>
      <c r="N19" s="32">
        <v>30.7</v>
      </c>
    </row>
    <row r="20" spans="1:14" ht="13.5" customHeight="1" outlineLevel="1" x14ac:dyDescent="0.45">
      <c r="A20" s="45" t="s">
        <v>107</v>
      </c>
      <c r="B20" s="6" t="s">
        <v>108</v>
      </c>
      <c r="C20" s="31">
        <v>72603</v>
      </c>
      <c r="D20" s="29">
        <v>9825</v>
      </c>
      <c r="E20" s="32">
        <v>13.5</v>
      </c>
      <c r="F20" s="31">
        <v>43940</v>
      </c>
      <c r="G20" s="29">
        <v>5138</v>
      </c>
      <c r="H20" s="32">
        <v>11.7</v>
      </c>
      <c r="I20" s="31">
        <v>22884</v>
      </c>
      <c r="J20" s="29">
        <v>3499</v>
      </c>
      <c r="K20" s="32">
        <v>15.3</v>
      </c>
      <c r="L20" s="31">
        <v>5780</v>
      </c>
      <c r="M20" s="29">
        <v>1187</v>
      </c>
      <c r="N20" s="32">
        <v>20.5</v>
      </c>
    </row>
    <row r="21" spans="1:14" ht="13.5" customHeight="1" outlineLevel="1" x14ac:dyDescent="0.45">
      <c r="A21" s="45" t="s">
        <v>109</v>
      </c>
      <c r="B21" s="6" t="s">
        <v>110</v>
      </c>
      <c r="C21" s="31">
        <v>31343</v>
      </c>
      <c r="D21" s="29">
        <v>4441</v>
      </c>
      <c r="E21" s="32">
        <v>14.2</v>
      </c>
      <c r="F21" s="31">
        <v>18509</v>
      </c>
      <c r="G21" s="29">
        <v>2176</v>
      </c>
      <c r="H21" s="32">
        <v>11.8</v>
      </c>
      <c r="I21" s="31">
        <v>10318</v>
      </c>
      <c r="J21" s="29">
        <v>1423</v>
      </c>
      <c r="K21" s="32">
        <v>13.8</v>
      </c>
      <c r="L21" s="31">
        <v>2515</v>
      </c>
      <c r="M21" s="29">
        <v>842</v>
      </c>
      <c r="N21" s="32">
        <v>33.5</v>
      </c>
    </row>
    <row r="22" spans="1:14" ht="13.5" customHeight="1" outlineLevel="1" x14ac:dyDescent="0.45">
      <c r="A22" s="45" t="s">
        <v>111</v>
      </c>
      <c r="B22" s="6" t="s">
        <v>112</v>
      </c>
      <c r="C22" s="31">
        <v>62883</v>
      </c>
      <c r="D22" s="29">
        <v>7825</v>
      </c>
      <c r="E22" s="32">
        <v>12.4</v>
      </c>
      <c r="F22" s="31">
        <v>30960</v>
      </c>
      <c r="G22" s="29">
        <v>2911</v>
      </c>
      <c r="H22" s="32">
        <v>9.4</v>
      </c>
      <c r="I22" s="31">
        <v>27174</v>
      </c>
      <c r="J22" s="29">
        <v>3571</v>
      </c>
      <c r="K22" s="32">
        <v>13.1</v>
      </c>
      <c r="L22" s="31">
        <v>4749</v>
      </c>
      <c r="M22" s="29">
        <v>1343</v>
      </c>
      <c r="N22" s="32">
        <v>28.3</v>
      </c>
    </row>
    <row r="23" spans="1:14" ht="13.5" customHeight="1" outlineLevel="1" x14ac:dyDescent="0.45">
      <c r="A23" s="45" t="s">
        <v>113</v>
      </c>
      <c r="B23" s="6" t="s">
        <v>114</v>
      </c>
      <c r="C23" s="31">
        <v>169518</v>
      </c>
      <c r="D23" s="29">
        <v>20511</v>
      </c>
      <c r="E23" s="32">
        <v>12.1</v>
      </c>
      <c r="F23" s="31">
        <v>107815</v>
      </c>
      <c r="G23" s="29">
        <v>11260</v>
      </c>
      <c r="H23" s="32">
        <v>10.4</v>
      </c>
      <c r="I23" s="31">
        <v>35584</v>
      </c>
      <c r="J23" s="29">
        <v>5450</v>
      </c>
      <c r="K23" s="32">
        <v>15.3</v>
      </c>
      <c r="L23" s="31">
        <v>26119</v>
      </c>
      <c r="M23" s="29">
        <v>3801</v>
      </c>
      <c r="N23" s="32">
        <v>14.6</v>
      </c>
    </row>
    <row r="24" spans="1:14" ht="13.5" customHeight="1" outlineLevel="1" x14ac:dyDescent="0.45">
      <c r="A24" s="45" t="s">
        <v>115</v>
      </c>
      <c r="B24" s="6" t="s">
        <v>116</v>
      </c>
      <c r="C24" s="31">
        <v>15463</v>
      </c>
      <c r="D24" s="29">
        <v>2505</v>
      </c>
      <c r="E24" s="32">
        <v>16.2</v>
      </c>
      <c r="F24" s="31">
        <v>8164</v>
      </c>
      <c r="G24" s="29">
        <v>1243</v>
      </c>
      <c r="H24" s="32">
        <v>15.2</v>
      </c>
      <c r="I24" s="31">
        <v>5861</v>
      </c>
      <c r="J24" s="29">
        <v>937</v>
      </c>
      <c r="K24" s="32">
        <v>16</v>
      </c>
      <c r="L24" s="31">
        <v>1438</v>
      </c>
      <c r="M24" s="29">
        <v>325</v>
      </c>
      <c r="N24" s="32">
        <v>22.6</v>
      </c>
    </row>
    <row r="25" spans="1:14" ht="13.5" customHeight="1" outlineLevel="1" x14ac:dyDescent="0.45">
      <c r="A25" s="45" t="s">
        <v>117</v>
      </c>
      <c r="B25" s="6" t="s">
        <v>118</v>
      </c>
      <c r="C25" s="31">
        <v>10899</v>
      </c>
      <c r="D25" s="29">
        <v>1725</v>
      </c>
      <c r="E25" s="32">
        <v>15.8</v>
      </c>
      <c r="F25" s="31">
        <v>6424</v>
      </c>
      <c r="G25" s="29">
        <v>960</v>
      </c>
      <c r="H25" s="32">
        <v>14.9</v>
      </c>
      <c r="I25" s="31">
        <v>3403</v>
      </c>
      <c r="J25" s="29">
        <v>524</v>
      </c>
      <c r="K25" s="32">
        <v>15.4</v>
      </c>
      <c r="L25" s="31">
        <v>1073</v>
      </c>
      <c r="M25" s="29">
        <v>242</v>
      </c>
      <c r="N25" s="32">
        <v>22.6</v>
      </c>
    </row>
    <row r="26" spans="1:14" ht="13.5" customHeight="1" outlineLevel="1" x14ac:dyDescent="0.45">
      <c r="A26" s="45" t="s">
        <v>119</v>
      </c>
      <c r="B26" s="6" t="s">
        <v>120</v>
      </c>
      <c r="C26" s="31">
        <v>16290</v>
      </c>
      <c r="D26" s="29">
        <v>4090</v>
      </c>
      <c r="E26" s="32">
        <v>25.1</v>
      </c>
      <c r="F26" s="31">
        <v>8255</v>
      </c>
      <c r="G26" s="29">
        <v>1880</v>
      </c>
      <c r="H26" s="32">
        <v>22.8</v>
      </c>
      <c r="I26" s="31">
        <v>5995</v>
      </c>
      <c r="J26" s="29">
        <v>1489</v>
      </c>
      <c r="K26" s="32">
        <v>24.8</v>
      </c>
      <c r="L26" s="31">
        <v>2040</v>
      </c>
      <c r="M26" s="29">
        <v>722</v>
      </c>
      <c r="N26" s="32">
        <v>35.4</v>
      </c>
    </row>
    <row r="27" spans="1:14" ht="13.5" customHeight="1" outlineLevel="1" x14ac:dyDescent="0.45">
      <c r="A27" s="45" t="s">
        <v>121</v>
      </c>
      <c r="B27" s="6" t="s">
        <v>122</v>
      </c>
      <c r="C27" s="31">
        <v>3092</v>
      </c>
      <c r="D27" s="29">
        <v>814</v>
      </c>
      <c r="E27" s="32">
        <v>26.3</v>
      </c>
      <c r="F27" s="31">
        <v>1670</v>
      </c>
      <c r="G27" s="29">
        <v>399</v>
      </c>
      <c r="H27" s="32">
        <v>23.9</v>
      </c>
      <c r="I27" s="31">
        <v>941</v>
      </c>
      <c r="J27" s="29">
        <v>222</v>
      </c>
      <c r="K27" s="32">
        <v>23.6</v>
      </c>
      <c r="L27" s="31">
        <v>481</v>
      </c>
      <c r="M27" s="29">
        <v>193</v>
      </c>
      <c r="N27" s="32">
        <v>40.1</v>
      </c>
    </row>
    <row r="28" spans="1:14" ht="13.5" customHeight="1" outlineLevel="1" x14ac:dyDescent="0.45">
      <c r="A28" s="45" t="s">
        <v>123</v>
      </c>
      <c r="B28" s="6" t="s">
        <v>124</v>
      </c>
      <c r="C28" s="31">
        <v>2569</v>
      </c>
      <c r="D28" s="29">
        <v>563</v>
      </c>
      <c r="E28" s="32">
        <v>21.9</v>
      </c>
      <c r="F28" s="31">
        <v>1153</v>
      </c>
      <c r="G28" s="29">
        <v>225</v>
      </c>
      <c r="H28" s="32">
        <v>19.5</v>
      </c>
      <c r="I28" s="31">
        <v>1229</v>
      </c>
      <c r="J28" s="29">
        <v>276</v>
      </c>
      <c r="K28" s="32">
        <v>22.5</v>
      </c>
      <c r="L28" s="31">
        <v>188</v>
      </c>
      <c r="M28" s="29">
        <v>62</v>
      </c>
      <c r="N28" s="32">
        <v>33</v>
      </c>
    </row>
    <row r="29" spans="1:14" ht="13.5" customHeight="1" outlineLevel="1" x14ac:dyDescent="0.45">
      <c r="A29" s="45" t="s">
        <v>127</v>
      </c>
      <c r="B29" s="6" t="s">
        <v>128</v>
      </c>
      <c r="C29" s="31">
        <v>63619</v>
      </c>
      <c r="D29" s="29">
        <v>12912</v>
      </c>
      <c r="E29" s="32">
        <v>20.3</v>
      </c>
      <c r="F29" s="31">
        <v>33385</v>
      </c>
      <c r="G29" s="29">
        <v>5002</v>
      </c>
      <c r="H29" s="32">
        <v>15</v>
      </c>
      <c r="I29" s="31">
        <v>25684</v>
      </c>
      <c r="J29" s="29">
        <v>6234</v>
      </c>
      <c r="K29" s="32">
        <v>24.3</v>
      </c>
      <c r="L29" s="31">
        <v>4550</v>
      </c>
      <c r="M29" s="29">
        <v>1676</v>
      </c>
      <c r="N29" s="32">
        <v>36.799999999999997</v>
      </c>
    </row>
    <row r="30" spans="1:14" ht="13.5" customHeight="1" outlineLevel="1" x14ac:dyDescent="0.45">
      <c r="A30" s="45" t="s">
        <v>186</v>
      </c>
      <c r="B30" s="6" t="s">
        <v>187</v>
      </c>
      <c r="C30" s="31">
        <v>43543</v>
      </c>
      <c r="D30" s="29">
        <v>8452</v>
      </c>
      <c r="E30" s="32">
        <v>19.399999999999999</v>
      </c>
      <c r="F30" s="31">
        <v>23831</v>
      </c>
      <c r="G30" s="29">
        <v>3594</v>
      </c>
      <c r="H30" s="32">
        <v>15.1</v>
      </c>
      <c r="I30" s="31">
        <v>16473</v>
      </c>
      <c r="J30" s="29">
        <v>3673</v>
      </c>
      <c r="K30" s="32">
        <v>22.3</v>
      </c>
      <c r="L30" s="31">
        <v>3239</v>
      </c>
      <c r="M30" s="29">
        <v>1185</v>
      </c>
      <c r="N30" s="32">
        <v>36.6</v>
      </c>
    </row>
    <row r="31" spans="1:14" ht="13.5" customHeight="1" outlineLevel="1" x14ac:dyDescent="0.45">
      <c r="A31" s="45" t="s">
        <v>129</v>
      </c>
      <c r="B31" s="6" t="s">
        <v>130</v>
      </c>
      <c r="C31" s="31">
        <v>6153</v>
      </c>
      <c r="D31" s="29">
        <v>1676</v>
      </c>
      <c r="E31" s="32">
        <v>27.2</v>
      </c>
      <c r="F31" s="31">
        <v>3392</v>
      </c>
      <c r="G31" s="29">
        <v>726</v>
      </c>
      <c r="H31" s="32">
        <v>21.4</v>
      </c>
      <c r="I31" s="31">
        <v>1476</v>
      </c>
      <c r="J31" s="29">
        <v>443</v>
      </c>
      <c r="K31" s="32">
        <v>30</v>
      </c>
      <c r="L31" s="31">
        <v>1285</v>
      </c>
      <c r="M31" s="29">
        <v>507</v>
      </c>
      <c r="N31" s="32">
        <v>39.5</v>
      </c>
    </row>
    <row r="32" spans="1:14" ht="13.5" customHeight="1" outlineLevel="1" x14ac:dyDescent="0.45">
      <c r="A32" s="45" t="s">
        <v>131</v>
      </c>
      <c r="B32" s="6" t="s">
        <v>132</v>
      </c>
      <c r="C32" s="31">
        <v>76436</v>
      </c>
      <c r="D32" s="29">
        <v>20745</v>
      </c>
      <c r="E32" s="32">
        <v>27.1</v>
      </c>
      <c r="F32" s="31">
        <v>50559</v>
      </c>
      <c r="G32" s="29">
        <v>12564</v>
      </c>
      <c r="H32" s="32">
        <v>24.9</v>
      </c>
      <c r="I32" s="31">
        <v>20319</v>
      </c>
      <c r="J32" s="29">
        <v>5914</v>
      </c>
      <c r="K32" s="32">
        <v>29.1</v>
      </c>
      <c r="L32" s="31">
        <v>5559</v>
      </c>
      <c r="M32" s="29">
        <v>2267</v>
      </c>
      <c r="N32" s="32">
        <v>40.799999999999997</v>
      </c>
    </row>
    <row r="33" spans="1:14" ht="13.5" customHeight="1" outlineLevel="1" x14ac:dyDescent="0.45">
      <c r="A33" s="45" t="s">
        <v>133</v>
      </c>
      <c r="B33" s="6" t="s">
        <v>134</v>
      </c>
      <c r="C33" s="31">
        <v>30426</v>
      </c>
      <c r="D33" s="29">
        <v>6124</v>
      </c>
      <c r="E33" s="32">
        <v>20.100000000000001</v>
      </c>
      <c r="F33" s="31">
        <v>19350</v>
      </c>
      <c r="G33" s="29">
        <v>3567</v>
      </c>
      <c r="H33" s="32">
        <v>18.399999999999999</v>
      </c>
      <c r="I33" s="31">
        <v>9942</v>
      </c>
      <c r="J33" s="29">
        <v>2154</v>
      </c>
      <c r="K33" s="32">
        <v>21.7</v>
      </c>
      <c r="L33" s="31">
        <v>1134</v>
      </c>
      <c r="M33" s="29">
        <v>403</v>
      </c>
      <c r="N33" s="32">
        <v>35.5</v>
      </c>
    </row>
    <row r="34" spans="1:14" ht="13.5" customHeight="1" outlineLevel="1" x14ac:dyDescent="0.45">
      <c r="A34" s="45" t="s">
        <v>135</v>
      </c>
      <c r="B34" s="6" t="s">
        <v>136</v>
      </c>
      <c r="C34" s="31">
        <v>39839</v>
      </c>
      <c r="D34" s="29">
        <v>12944</v>
      </c>
      <c r="E34" s="32">
        <v>32.5</v>
      </c>
      <c r="F34" s="31">
        <v>27773</v>
      </c>
      <c r="G34" s="29">
        <v>8095</v>
      </c>
      <c r="H34" s="32">
        <v>29.1</v>
      </c>
      <c r="I34" s="31">
        <v>8232</v>
      </c>
      <c r="J34" s="29">
        <v>3258</v>
      </c>
      <c r="K34" s="32">
        <v>39.6</v>
      </c>
      <c r="L34" s="31">
        <v>3834</v>
      </c>
      <c r="M34" s="29">
        <v>1592</v>
      </c>
      <c r="N34" s="32">
        <v>41.5</v>
      </c>
    </row>
    <row r="35" spans="1:14" ht="13.5" customHeight="1" outlineLevel="1" x14ac:dyDescent="0.45">
      <c r="A35" s="45" t="s">
        <v>139</v>
      </c>
      <c r="B35" s="6" t="s">
        <v>140</v>
      </c>
      <c r="C35" s="31">
        <v>18520</v>
      </c>
      <c r="D35" s="29">
        <v>5284</v>
      </c>
      <c r="E35" s="32">
        <v>28.5</v>
      </c>
      <c r="F35" s="31">
        <v>10251</v>
      </c>
      <c r="G35" s="29">
        <v>2367</v>
      </c>
      <c r="H35" s="32">
        <v>23.1</v>
      </c>
      <c r="I35" s="31">
        <v>5408</v>
      </c>
      <c r="J35" s="29">
        <v>1506</v>
      </c>
      <c r="K35" s="32">
        <v>27.8</v>
      </c>
      <c r="L35" s="31">
        <v>2862</v>
      </c>
      <c r="M35" s="29">
        <v>1411</v>
      </c>
      <c r="N35" s="32">
        <v>49.3</v>
      </c>
    </row>
    <row r="36" spans="1:14" ht="20.100000000000001" customHeight="1" x14ac:dyDescent="0.45">
      <c r="A36" s="54" t="s">
        <v>188</v>
      </c>
      <c r="B36" s="54" t="s">
        <v>1</v>
      </c>
      <c r="C36" s="57" t="s">
        <v>1</v>
      </c>
      <c r="D36" s="56" t="s">
        <v>1</v>
      </c>
      <c r="E36" s="57" t="s">
        <v>1</v>
      </c>
      <c r="F36" s="57" t="s">
        <v>1</v>
      </c>
      <c r="G36" s="56" t="s">
        <v>1</v>
      </c>
      <c r="H36" s="57" t="s">
        <v>1</v>
      </c>
      <c r="I36" s="57" t="s">
        <v>1</v>
      </c>
      <c r="J36" s="56" t="s">
        <v>1</v>
      </c>
      <c r="K36" s="57" t="s">
        <v>1</v>
      </c>
      <c r="L36" s="57" t="s">
        <v>1</v>
      </c>
      <c r="M36" s="56" t="s">
        <v>1</v>
      </c>
      <c r="N36" s="57" t="s">
        <v>1</v>
      </c>
    </row>
    <row r="37" spans="1:14" ht="13.5" customHeight="1" outlineLevel="1" x14ac:dyDescent="0.45">
      <c r="A37" s="47" t="s">
        <v>189</v>
      </c>
      <c r="B37" s="47" t="s">
        <v>1</v>
      </c>
      <c r="C37" s="31">
        <v>504279</v>
      </c>
      <c r="D37" s="29">
        <v>96474</v>
      </c>
      <c r="E37" s="32">
        <v>19.100000000000001</v>
      </c>
      <c r="F37" s="31">
        <v>297758</v>
      </c>
      <c r="G37" s="29">
        <v>47721</v>
      </c>
      <c r="H37" s="32">
        <v>16</v>
      </c>
      <c r="I37" s="31">
        <v>151504</v>
      </c>
      <c r="J37" s="29">
        <v>34649</v>
      </c>
      <c r="K37" s="32">
        <v>22.9</v>
      </c>
      <c r="L37" s="31">
        <v>55016</v>
      </c>
      <c r="M37" s="29">
        <v>14103</v>
      </c>
      <c r="N37" s="32">
        <v>25.6</v>
      </c>
    </row>
    <row r="38" spans="1:14" ht="13.5" customHeight="1" outlineLevel="1" x14ac:dyDescent="0.45">
      <c r="A38" s="47" t="s">
        <v>190</v>
      </c>
      <c r="B38" s="47" t="s">
        <v>1</v>
      </c>
      <c r="C38" s="31">
        <v>147857</v>
      </c>
      <c r="D38" s="29">
        <v>38435</v>
      </c>
      <c r="E38" s="32">
        <v>26</v>
      </c>
      <c r="F38" s="31">
        <v>89672</v>
      </c>
      <c r="G38" s="29">
        <v>20255</v>
      </c>
      <c r="H38" s="32">
        <v>22.6</v>
      </c>
      <c r="I38" s="31">
        <v>44139</v>
      </c>
      <c r="J38" s="29">
        <v>13067</v>
      </c>
      <c r="K38" s="32">
        <v>29.6</v>
      </c>
      <c r="L38" s="31">
        <v>14046</v>
      </c>
      <c r="M38" s="29">
        <v>5113</v>
      </c>
      <c r="N38" s="32">
        <v>36.4</v>
      </c>
    </row>
    <row r="39" spans="1:14" ht="13.5" customHeight="1" outlineLevel="1" x14ac:dyDescent="0.45">
      <c r="A39" s="47" t="s">
        <v>191</v>
      </c>
      <c r="B39" s="47" t="s">
        <v>1</v>
      </c>
      <c r="C39" s="31">
        <v>356422</v>
      </c>
      <c r="D39" s="29">
        <v>58039</v>
      </c>
      <c r="E39" s="32">
        <v>16.3</v>
      </c>
      <c r="F39" s="31">
        <v>208086</v>
      </c>
      <c r="G39" s="29">
        <v>27466</v>
      </c>
      <c r="H39" s="32">
        <v>13.2</v>
      </c>
      <c r="I39" s="31">
        <v>107365</v>
      </c>
      <c r="J39" s="29">
        <v>21582</v>
      </c>
      <c r="K39" s="32">
        <v>20.100000000000001</v>
      </c>
      <c r="L39" s="31">
        <v>40970</v>
      </c>
      <c r="M39" s="29">
        <v>8991</v>
      </c>
      <c r="N39" s="32">
        <v>21.9</v>
      </c>
    </row>
    <row r="40" spans="1:14" ht="13.5" customHeight="1" outlineLevel="1" x14ac:dyDescent="0.45">
      <c r="A40" s="47" t="s">
        <v>192</v>
      </c>
      <c r="B40" s="47" t="s">
        <v>1</v>
      </c>
      <c r="C40" s="31">
        <v>128273</v>
      </c>
      <c r="D40" s="29">
        <v>28734</v>
      </c>
      <c r="E40" s="32">
        <v>22.4</v>
      </c>
      <c r="F40" s="31">
        <v>61563</v>
      </c>
      <c r="G40" s="29">
        <v>11807</v>
      </c>
      <c r="H40" s="32">
        <v>19.2</v>
      </c>
      <c r="I40" s="31">
        <v>52200</v>
      </c>
      <c r="J40" s="29">
        <v>11248</v>
      </c>
      <c r="K40" s="32">
        <v>21.5</v>
      </c>
      <c r="L40" s="31">
        <v>14510</v>
      </c>
      <c r="M40" s="29">
        <v>5679</v>
      </c>
      <c r="N40" s="32">
        <v>39.1</v>
      </c>
    </row>
    <row r="41" spans="1:14" ht="20.100000000000001" customHeight="1" x14ac:dyDescent="0.45">
      <c r="A41" s="54" t="s">
        <v>193</v>
      </c>
      <c r="B41" s="54" t="s">
        <v>1</v>
      </c>
      <c r="C41" s="57" t="s">
        <v>1</v>
      </c>
      <c r="D41" s="56" t="s">
        <v>1</v>
      </c>
      <c r="E41" s="57" t="s">
        <v>1</v>
      </c>
      <c r="F41" s="57" t="s">
        <v>1</v>
      </c>
      <c r="G41" s="56" t="s">
        <v>1</v>
      </c>
      <c r="H41" s="57" t="s">
        <v>1</v>
      </c>
      <c r="I41" s="57" t="s">
        <v>1</v>
      </c>
      <c r="J41" s="56" t="s">
        <v>1</v>
      </c>
      <c r="K41" s="57" t="s">
        <v>1</v>
      </c>
      <c r="L41" s="57" t="s">
        <v>1</v>
      </c>
      <c r="M41" s="56" t="s">
        <v>1</v>
      </c>
      <c r="N41" s="57" t="s">
        <v>1</v>
      </c>
    </row>
    <row r="42" spans="1:14" ht="13.5" customHeight="1" outlineLevel="1" x14ac:dyDescent="0.45">
      <c r="A42" s="47" t="s">
        <v>194</v>
      </c>
      <c r="B42" s="47" t="s">
        <v>1</v>
      </c>
      <c r="C42" s="31">
        <v>27554</v>
      </c>
      <c r="D42" s="29">
        <v>6386</v>
      </c>
      <c r="E42" s="32">
        <v>23.2</v>
      </c>
      <c r="F42" s="31">
        <v>14865</v>
      </c>
      <c r="G42" s="29">
        <v>3229</v>
      </c>
      <c r="H42" s="32">
        <v>21.7</v>
      </c>
      <c r="I42" s="31">
        <v>10507</v>
      </c>
      <c r="J42" s="29">
        <v>2279</v>
      </c>
      <c r="K42" s="32">
        <v>21.7</v>
      </c>
      <c r="L42" s="31">
        <v>2182</v>
      </c>
      <c r="M42" s="29">
        <v>878</v>
      </c>
      <c r="N42" s="32">
        <v>40.200000000000003</v>
      </c>
    </row>
    <row r="43" spans="1:14" ht="13.5" customHeight="1" outlineLevel="1" x14ac:dyDescent="0.45">
      <c r="A43" s="47" t="s">
        <v>195</v>
      </c>
      <c r="B43" s="47" t="s">
        <v>1</v>
      </c>
      <c r="C43" s="31">
        <v>31795</v>
      </c>
      <c r="D43" s="29">
        <v>7017</v>
      </c>
      <c r="E43" s="32">
        <v>22.1</v>
      </c>
      <c r="F43" s="31">
        <v>16052</v>
      </c>
      <c r="G43" s="29">
        <v>3328</v>
      </c>
      <c r="H43" s="32">
        <v>20.7</v>
      </c>
      <c r="I43" s="31">
        <v>13133</v>
      </c>
      <c r="J43" s="29">
        <v>2724</v>
      </c>
      <c r="K43" s="32">
        <v>20.7</v>
      </c>
      <c r="L43" s="31">
        <v>2610</v>
      </c>
      <c r="M43" s="29">
        <v>965</v>
      </c>
      <c r="N43" s="32">
        <v>37</v>
      </c>
    </row>
    <row r="44" spans="1:14" ht="13.5" customHeight="1" outlineLevel="1" x14ac:dyDescent="0.45">
      <c r="A44" s="47" t="s">
        <v>196</v>
      </c>
      <c r="B44" s="47" t="s">
        <v>1</v>
      </c>
      <c r="C44" s="31">
        <v>28022</v>
      </c>
      <c r="D44" s="29">
        <v>6402</v>
      </c>
      <c r="E44" s="32">
        <v>22.8</v>
      </c>
      <c r="F44" s="31">
        <v>14752</v>
      </c>
      <c r="G44" s="29">
        <v>3173</v>
      </c>
      <c r="H44" s="32">
        <v>21.5</v>
      </c>
      <c r="I44" s="31">
        <v>10934</v>
      </c>
      <c r="J44" s="29">
        <v>2362</v>
      </c>
      <c r="K44" s="32">
        <v>21.6</v>
      </c>
      <c r="L44" s="31">
        <v>2336</v>
      </c>
      <c r="M44" s="29">
        <v>868</v>
      </c>
      <c r="N44" s="32">
        <v>37.200000000000003</v>
      </c>
    </row>
    <row r="45" spans="1:14" ht="13.5" customHeight="1" outlineLevel="1" x14ac:dyDescent="0.45">
      <c r="A45" s="47" t="s">
        <v>197</v>
      </c>
      <c r="B45" s="47" t="s">
        <v>1</v>
      </c>
      <c r="C45" s="31">
        <v>48484</v>
      </c>
      <c r="D45" s="29">
        <v>10715</v>
      </c>
      <c r="E45" s="32">
        <v>22.1</v>
      </c>
      <c r="F45" s="31">
        <v>24921</v>
      </c>
      <c r="G45" s="29">
        <v>4881</v>
      </c>
      <c r="H45" s="32">
        <v>19.600000000000001</v>
      </c>
      <c r="I45" s="31">
        <v>19147</v>
      </c>
      <c r="J45" s="29">
        <v>4157</v>
      </c>
      <c r="K45" s="32">
        <v>21.7</v>
      </c>
      <c r="L45" s="31">
        <v>4416</v>
      </c>
      <c r="M45" s="29">
        <v>1676</v>
      </c>
      <c r="N45" s="32">
        <v>38</v>
      </c>
    </row>
    <row r="46" spans="1:14" ht="13.5" customHeight="1" outlineLevel="1" x14ac:dyDescent="0.45">
      <c r="A46" s="47" t="s">
        <v>198</v>
      </c>
      <c r="B46" s="47" t="s">
        <v>1</v>
      </c>
      <c r="C46" s="31">
        <v>44546</v>
      </c>
      <c r="D46" s="29">
        <v>9018</v>
      </c>
      <c r="E46" s="32">
        <v>20.2</v>
      </c>
      <c r="F46" s="31">
        <v>23584</v>
      </c>
      <c r="G46" s="29">
        <v>4165</v>
      </c>
      <c r="H46" s="32">
        <v>17.7</v>
      </c>
      <c r="I46" s="31">
        <v>16928</v>
      </c>
      <c r="J46" s="29">
        <v>3480</v>
      </c>
      <c r="K46" s="32">
        <v>20.6</v>
      </c>
      <c r="L46" s="31">
        <v>4034</v>
      </c>
      <c r="M46" s="29">
        <v>1373</v>
      </c>
      <c r="N46" s="32">
        <v>34</v>
      </c>
    </row>
    <row r="47" spans="1:14" ht="13.5" customHeight="1" outlineLevel="1" x14ac:dyDescent="0.45">
      <c r="A47" s="47" t="s">
        <v>199</v>
      </c>
      <c r="B47" s="47" t="s">
        <v>1</v>
      </c>
      <c r="C47" s="31">
        <v>49516</v>
      </c>
      <c r="D47" s="29">
        <v>9828</v>
      </c>
      <c r="E47" s="32">
        <v>19.8</v>
      </c>
      <c r="F47" s="31">
        <v>25965</v>
      </c>
      <c r="G47" s="29">
        <v>4071</v>
      </c>
      <c r="H47" s="32">
        <v>15.7</v>
      </c>
      <c r="I47" s="31">
        <v>18038</v>
      </c>
      <c r="J47" s="29">
        <v>3924</v>
      </c>
      <c r="K47" s="32">
        <v>21.8</v>
      </c>
      <c r="L47" s="31">
        <v>5512</v>
      </c>
      <c r="M47" s="29">
        <v>1833</v>
      </c>
      <c r="N47" s="32">
        <v>33.299999999999997</v>
      </c>
    </row>
    <row r="48" spans="1:14" ht="13.5" customHeight="1" outlineLevel="1" x14ac:dyDescent="0.45">
      <c r="A48" s="47" t="s">
        <v>200</v>
      </c>
      <c r="B48" s="47" t="s">
        <v>1</v>
      </c>
      <c r="C48" s="31">
        <v>64030</v>
      </c>
      <c r="D48" s="29">
        <v>12799</v>
      </c>
      <c r="E48" s="32">
        <v>20</v>
      </c>
      <c r="F48" s="31">
        <v>35115</v>
      </c>
      <c r="G48" s="29">
        <v>5722</v>
      </c>
      <c r="H48" s="32">
        <v>16.3</v>
      </c>
      <c r="I48" s="31">
        <v>22227</v>
      </c>
      <c r="J48" s="29">
        <v>4911</v>
      </c>
      <c r="K48" s="32">
        <v>22.1</v>
      </c>
      <c r="L48" s="31">
        <v>6688</v>
      </c>
      <c r="M48" s="29">
        <v>2166</v>
      </c>
      <c r="N48" s="32">
        <v>32.4</v>
      </c>
    </row>
    <row r="49" spans="1:27" ht="13.5" customHeight="1" outlineLevel="1" x14ac:dyDescent="0.45">
      <c r="A49" s="47" t="s">
        <v>201</v>
      </c>
      <c r="B49" s="47" t="s">
        <v>1</v>
      </c>
      <c r="C49" s="31">
        <v>88273</v>
      </c>
      <c r="D49" s="29">
        <v>18679</v>
      </c>
      <c r="E49" s="32">
        <v>21.2</v>
      </c>
      <c r="F49" s="31">
        <v>47943</v>
      </c>
      <c r="G49" s="29">
        <v>8064</v>
      </c>
      <c r="H49" s="32">
        <v>16.8</v>
      </c>
      <c r="I49" s="31">
        <v>30449</v>
      </c>
      <c r="J49" s="29">
        <v>7270</v>
      </c>
      <c r="K49" s="32">
        <v>23.9</v>
      </c>
      <c r="L49" s="31">
        <v>9881</v>
      </c>
      <c r="M49" s="29">
        <v>3345</v>
      </c>
      <c r="N49" s="32">
        <v>33.9</v>
      </c>
    </row>
    <row r="50" spans="1:27" ht="13.5" customHeight="1" outlineLevel="1" x14ac:dyDescent="0.45">
      <c r="A50" s="47" t="s">
        <v>202</v>
      </c>
      <c r="B50" s="47" t="s">
        <v>1</v>
      </c>
      <c r="C50" s="31">
        <v>53363</v>
      </c>
      <c r="D50" s="29">
        <v>11204</v>
      </c>
      <c r="E50" s="32">
        <v>21</v>
      </c>
      <c r="F50" s="31">
        <v>33461</v>
      </c>
      <c r="G50" s="29">
        <v>5642</v>
      </c>
      <c r="H50" s="32">
        <v>16.899999999999999</v>
      </c>
      <c r="I50" s="31">
        <v>15671</v>
      </c>
      <c r="J50" s="29">
        <v>4290</v>
      </c>
      <c r="K50" s="32">
        <v>27.4</v>
      </c>
      <c r="L50" s="31">
        <v>4231</v>
      </c>
      <c r="M50" s="29">
        <v>1272</v>
      </c>
      <c r="N50" s="32">
        <v>30.1</v>
      </c>
    </row>
    <row r="51" spans="1:27" ht="13.5" customHeight="1" outlineLevel="1" x14ac:dyDescent="0.45">
      <c r="A51" s="47" t="s">
        <v>203</v>
      </c>
      <c r="B51" s="47" t="s">
        <v>1</v>
      </c>
      <c r="C51" s="31">
        <v>196969</v>
      </c>
      <c r="D51" s="29">
        <v>33159</v>
      </c>
      <c r="E51" s="32">
        <v>16.8</v>
      </c>
      <c r="F51" s="31">
        <v>122664</v>
      </c>
      <c r="G51" s="29">
        <v>17253</v>
      </c>
      <c r="H51" s="32">
        <v>14.1</v>
      </c>
      <c r="I51" s="31">
        <v>46670</v>
      </c>
      <c r="J51" s="29">
        <v>10500</v>
      </c>
      <c r="K51" s="32">
        <v>22.5</v>
      </c>
      <c r="L51" s="31">
        <v>27636</v>
      </c>
      <c r="M51" s="29">
        <v>5407</v>
      </c>
      <c r="N51" s="32">
        <v>19.600000000000001</v>
      </c>
    </row>
    <row r="52" spans="1:27" ht="20.100000000000001" customHeight="1" x14ac:dyDescent="0.45">
      <c r="A52" s="58" t="s">
        <v>10</v>
      </c>
      <c r="B52" s="58" t="s">
        <v>1</v>
      </c>
      <c r="C52" s="30">
        <v>632551</v>
      </c>
      <c r="D52" s="30">
        <v>125207</v>
      </c>
      <c r="E52" s="33">
        <v>19.8</v>
      </c>
      <c r="F52" s="30">
        <v>359321</v>
      </c>
      <c r="G52" s="30">
        <v>59528</v>
      </c>
      <c r="H52" s="33">
        <v>16.600000000000001</v>
      </c>
      <c r="I52" s="30">
        <v>203704</v>
      </c>
      <c r="J52" s="30">
        <v>45897</v>
      </c>
      <c r="K52" s="33">
        <v>22.5</v>
      </c>
      <c r="L52" s="30">
        <v>69526</v>
      </c>
      <c r="M52" s="30">
        <v>19782</v>
      </c>
      <c r="N52" s="33">
        <v>28.5</v>
      </c>
    </row>
    <row r="53" spans="1:27" ht="4.5" customHeight="1" x14ac:dyDescent="0.45">
      <c r="A53" s="59" t="s">
        <v>1</v>
      </c>
      <c r="B53" s="59" t="s">
        <v>1</v>
      </c>
      <c r="C53" s="4" t="s">
        <v>1</v>
      </c>
      <c r="D53" s="4" t="s">
        <v>1</v>
      </c>
      <c r="E53" s="4" t="s">
        <v>1</v>
      </c>
      <c r="F53" s="4" t="s">
        <v>1</v>
      </c>
      <c r="G53" s="4" t="s">
        <v>1</v>
      </c>
      <c r="H53" s="4" t="s">
        <v>1</v>
      </c>
      <c r="I53" s="4" t="s">
        <v>1</v>
      </c>
      <c r="J53" s="4" t="s">
        <v>1</v>
      </c>
      <c r="K53" s="4" t="s">
        <v>1</v>
      </c>
      <c r="L53" s="4" t="s">
        <v>1</v>
      </c>
      <c r="M53" s="4" t="s">
        <v>1</v>
      </c>
      <c r="N53" s="4" t="s">
        <v>1</v>
      </c>
    </row>
    <row r="54" spans="1:27" ht="4.5" customHeight="1" x14ac:dyDescent="0.45">
      <c r="A54" s="50" t="s">
        <v>1</v>
      </c>
      <c r="B54" s="50" t="s">
        <v>1</v>
      </c>
      <c r="C54" s="50" t="s">
        <v>1</v>
      </c>
      <c r="D54" s="50" t="s">
        <v>1</v>
      </c>
      <c r="E54" s="50" t="s">
        <v>1</v>
      </c>
      <c r="F54" s="50" t="s">
        <v>1</v>
      </c>
      <c r="G54" s="50" t="s">
        <v>1</v>
      </c>
      <c r="H54" s="50" t="s">
        <v>1</v>
      </c>
      <c r="I54" s="50" t="s">
        <v>1</v>
      </c>
      <c r="J54" s="50" t="s">
        <v>1</v>
      </c>
      <c r="K54" s="50" t="s">
        <v>1</v>
      </c>
      <c r="L54" s="50" t="s">
        <v>1</v>
      </c>
      <c r="M54" s="50" t="s">
        <v>1</v>
      </c>
      <c r="N54" s="50" t="s">
        <v>1</v>
      </c>
      <c r="O54" s="50"/>
      <c r="P54" s="50"/>
      <c r="Q54" s="50"/>
      <c r="R54" s="50"/>
      <c r="S54" s="50"/>
      <c r="T54" s="50"/>
      <c r="U54" s="50"/>
      <c r="V54" s="50"/>
      <c r="W54" s="50"/>
      <c r="X54" s="50"/>
      <c r="Y54" s="50"/>
      <c r="Z54" s="50"/>
      <c r="AA54" s="50"/>
    </row>
    <row r="55" spans="1:27" ht="13.5" customHeight="1" x14ac:dyDescent="0.45">
      <c r="A55" s="52" t="s">
        <v>26</v>
      </c>
      <c r="B55" s="52" t="s">
        <v>1</v>
      </c>
      <c r="C55" s="52" t="s">
        <v>1</v>
      </c>
      <c r="D55" s="52" t="s">
        <v>1</v>
      </c>
      <c r="E55" s="52" t="s">
        <v>1</v>
      </c>
      <c r="F55" s="52" t="s">
        <v>1</v>
      </c>
      <c r="G55" s="52" t="s">
        <v>1</v>
      </c>
      <c r="H55" s="52" t="s">
        <v>1</v>
      </c>
      <c r="I55" s="52" t="s">
        <v>1</v>
      </c>
      <c r="J55" s="52" t="s">
        <v>1</v>
      </c>
      <c r="K55" s="52" t="s">
        <v>1</v>
      </c>
      <c r="L55" s="52" t="s">
        <v>1</v>
      </c>
      <c r="M55" s="52" t="s">
        <v>1</v>
      </c>
      <c r="N55" s="52" t="s">
        <v>1</v>
      </c>
      <c r="O55" s="50"/>
      <c r="P55" s="50"/>
      <c r="Q55" s="50"/>
      <c r="R55" s="50"/>
      <c r="S55" s="50"/>
      <c r="T55" s="50"/>
      <c r="U55" s="50"/>
      <c r="V55" s="50"/>
      <c r="W55" s="50"/>
      <c r="X55" s="50"/>
      <c r="Y55" s="50"/>
      <c r="Z55" s="50"/>
      <c r="AA55" s="50"/>
    </row>
    <row r="56" spans="1:27" ht="13.5" customHeight="1" x14ac:dyDescent="0.45">
      <c r="A56" s="52" t="s">
        <v>204</v>
      </c>
      <c r="B56" s="52" t="s">
        <v>1</v>
      </c>
      <c r="C56" s="52" t="s">
        <v>1</v>
      </c>
      <c r="D56" s="52" t="s">
        <v>1</v>
      </c>
      <c r="E56" s="52" t="s">
        <v>1</v>
      </c>
      <c r="F56" s="52" t="s">
        <v>1</v>
      </c>
      <c r="G56" s="52" t="s">
        <v>1</v>
      </c>
      <c r="H56" s="52" t="s">
        <v>1</v>
      </c>
      <c r="I56" s="52" t="s">
        <v>1</v>
      </c>
      <c r="J56" s="52" t="s">
        <v>1</v>
      </c>
      <c r="K56" s="52" t="s">
        <v>1</v>
      </c>
      <c r="L56" s="52" t="s">
        <v>1</v>
      </c>
      <c r="M56" s="52" t="s">
        <v>1</v>
      </c>
      <c r="N56" s="52" t="s">
        <v>1</v>
      </c>
      <c r="O56" s="50"/>
      <c r="P56" s="50"/>
      <c r="Q56" s="50"/>
      <c r="R56" s="50"/>
      <c r="S56" s="50"/>
      <c r="T56" s="50"/>
      <c r="U56" s="50"/>
      <c r="V56" s="50"/>
      <c r="W56" s="50"/>
      <c r="X56" s="50"/>
      <c r="Y56" s="50"/>
      <c r="Z56" s="50"/>
      <c r="AA56" s="50"/>
    </row>
    <row r="57" spans="1:27" ht="13.5" customHeight="1" x14ac:dyDescent="0.45">
      <c r="A57" s="52" t="s">
        <v>205</v>
      </c>
      <c r="B57" s="52" t="s">
        <v>1</v>
      </c>
      <c r="C57" s="52" t="s">
        <v>1</v>
      </c>
      <c r="D57" s="52" t="s">
        <v>1</v>
      </c>
      <c r="E57" s="52" t="s">
        <v>1</v>
      </c>
      <c r="F57" s="52" t="s">
        <v>1</v>
      </c>
      <c r="G57" s="52" t="s">
        <v>1</v>
      </c>
      <c r="H57" s="52" t="s">
        <v>1</v>
      </c>
      <c r="I57" s="52" t="s">
        <v>1</v>
      </c>
      <c r="J57" s="52" t="s">
        <v>1</v>
      </c>
      <c r="K57" s="52" t="s">
        <v>1</v>
      </c>
      <c r="L57" s="52" t="s">
        <v>1</v>
      </c>
      <c r="M57" s="52" t="s">
        <v>1</v>
      </c>
      <c r="N57" s="52" t="s">
        <v>1</v>
      </c>
      <c r="O57" s="50"/>
      <c r="P57" s="50"/>
      <c r="Q57" s="50"/>
      <c r="R57" s="50"/>
      <c r="S57" s="50"/>
      <c r="T57" s="50"/>
      <c r="U57" s="50"/>
      <c r="V57" s="50"/>
      <c r="W57" s="50"/>
      <c r="X57" s="50"/>
      <c r="Y57" s="50"/>
      <c r="Z57" s="50"/>
      <c r="AA57" s="50"/>
    </row>
    <row r="58" spans="1:27" ht="13.5" customHeight="1" x14ac:dyDescent="0.45">
      <c r="A58" s="52" t="s">
        <v>44</v>
      </c>
      <c r="B58" s="52" t="s">
        <v>1</v>
      </c>
      <c r="C58" s="52" t="s">
        <v>1</v>
      </c>
      <c r="D58" s="52" t="s">
        <v>1</v>
      </c>
      <c r="E58" s="52" t="s">
        <v>1</v>
      </c>
      <c r="F58" s="52" t="s">
        <v>1</v>
      </c>
      <c r="G58" s="52" t="s">
        <v>1</v>
      </c>
      <c r="H58" s="52" t="s">
        <v>1</v>
      </c>
      <c r="I58" s="52" t="s">
        <v>1</v>
      </c>
      <c r="J58" s="52" t="s">
        <v>1</v>
      </c>
      <c r="K58" s="52" t="s">
        <v>1</v>
      </c>
      <c r="L58" s="52" t="s">
        <v>1</v>
      </c>
      <c r="M58" s="52" t="s">
        <v>1</v>
      </c>
      <c r="N58" s="52" t="s">
        <v>1</v>
      </c>
      <c r="O58" s="50"/>
      <c r="P58" s="50"/>
      <c r="Q58" s="50"/>
      <c r="R58" s="50"/>
      <c r="S58" s="50"/>
      <c r="T58" s="50"/>
      <c r="U58" s="50"/>
      <c r="V58" s="50"/>
      <c r="W58" s="50"/>
      <c r="X58" s="50"/>
      <c r="Y58" s="50"/>
      <c r="Z58" s="50"/>
      <c r="AA58" s="50"/>
    </row>
    <row r="59" spans="1:27" ht="13.5" customHeight="1" x14ac:dyDescent="0.45">
      <c r="A59" s="52" t="s">
        <v>64</v>
      </c>
      <c r="B59" s="52" t="s">
        <v>1</v>
      </c>
      <c r="C59" s="52" t="s">
        <v>1</v>
      </c>
      <c r="D59" s="52" t="s">
        <v>1</v>
      </c>
      <c r="E59" s="52" t="s">
        <v>1</v>
      </c>
      <c r="F59" s="52" t="s">
        <v>1</v>
      </c>
      <c r="G59" s="52" t="s">
        <v>1</v>
      </c>
      <c r="H59" s="52" t="s">
        <v>1</v>
      </c>
      <c r="I59" s="52" t="s">
        <v>1</v>
      </c>
      <c r="J59" s="52" t="s">
        <v>1</v>
      </c>
      <c r="K59" s="52" t="s">
        <v>1</v>
      </c>
      <c r="L59" s="52" t="s">
        <v>1</v>
      </c>
      <c r="M59" s="52" t="s">
        <v>1</v>
      </c>
      <c r="N59" s="52" t="s">
        <v>1</v>
      </c>
      <c r="O59" s="50"/>
      <c r="P59" s="50"/>
      <c r="Q59" s="50"/>
      <c r="R59" s="50"/>
      <c r="S59" s="50"/>
      <c r="T59" s="50"/>
      <c r="U59" s="50"/>
      <c r="V59" s="50"/>
      <c r="W59" s="50"/>
      <c r="X59" s="50"/>
      <c r="Y59" s="50"/>
      <c r="Z59" s="50"/>
      <c r="AA59" s="50"/>
    </row>
  </sheetData>
  <mergeCells count="36">
    <mergeCell ref="A59:AA59"/>
    <mergeCell ref="A54:AA54"/>
    <mergeCell ref="A55:AA55"/>
    <mergeCell ref="A56:AA56"/>
    <mergeCell ref="A57:AA57"/>
    <mergeCell ref="A58:AA58"/>
    <mergeCell ref="A52:B52"/>
    <mergeCell ref="A53:B53"/>
    <mergeCell ref="A1:N1"/>
    <mergeCell ref="A2:B5"/>
    <mergeCell ref="C2:N2"/>
    <mergeCell ref="C3:E3"/>
    <mergeCell ref="F3:H3"/>
    <mergeCell ref="I3:K3"/>
    <mergeCell ref="L3:N3"/>
    <mergeCell ref="D4:E4"/>
    <mergeCell ref="G4:H4"/>
    <mergeCell ref="J4:K4"/>
    <mergeCell ref="M4:N4"/>
    <mergeCell ref="A47:B47"/>
    <mergeCell ref="A48:B48"/>
    <mergeCell ref="A49:B49"/>
    <mergeCell ref="A50:B50"/>
    <mergeCell ref="A51:B51"/>
    <mergeCell ref="A42:B42"/>
    <mergeCell ref="A43:B43"/>
    <mergeCell ref="A44:B44"/>
    <mergeCell ref="A45:B45"/>
    <mergeCell ref="A46:B46"/>
    <mergeCell ref="A6:N6"/>
    <mergeCell ref="A36:N36"/>
    <mergeCell ref="A41:N41"/>
    <mergeCell ref="A37:B37"/>
    <mergeCell ref="A38:B38"/>
    <mergeCell ref="A39:B39"/>
    <mergeCell ref="A40:B40"/>
  </mergeCells>
  <pageMargins left="0.7" right="0.7" top="0.75" bottom="0.75" header="0.3" footer="0.3"/>
  <pageSetup paperSize="9"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AF46"/>
  <sheetViews>
    <sheetView showGridLines="0" workbookViewId="0">
      <pane ySplit="5" topLeftCell="A6" activePane="bottomLeft" state="frozen"/>
      <selection pane="bottomLeft" activeCell="A7" sqref="A7:A20"/>
    </sheetView>
  </sheetViews>
  <sheetFormatPr baseColWidth="10" defaultColWidth="11.3984375" defaultRowHeight="14.25" outlineLevelRow="1" outlineLevelCol="1" x14ac:dyDescent="0.45"/>
  <cols>
    <col min="1" max="1" width="10.73046875" customWidth="1"/>
    <col min="2" max="2" width="55.73046875" customWidth="1"/>
    <col min="3" max="3" width="9.1328125" customWidth="1"/>
    <col min="4" max="19" width="9.1328125" customWidth="1" outlineLevel="1"/>
  </cols>
  <sheetData>
    <row r="1" spans="1:19" ht="20.100000000000001" customHeight="1" x14ac:dyDescent="0.45">
      <c r="A1" s="49" t="s">
        <v>316</v>
      </c>
      <c r="B1" s="49" t="s">
        <v>1</v>
      </c>
      <c r="C1" s="49" t="s">
        <v>1</v>
      </c>
      <c r="D1" s="49" t="s">
        <v>1</v>
      </c>
      <c r="E1" s="49" t="s">
        <v>1</v>
      </c>
      <c r="F1" s="49" t="s">
        <v>1</v>
      </c>
      <c r="G1" s="49" t="s">
        <v>1</v>
      </c>
      <c r="H1" s="49" t="s">
        <v>1</v>
      </c>
      <c r="I1" s="49" t="s">
        <v>1</v>
      </c>
      <c r="J1" s="49" t="s">
        <v>1</v>
      </c>
      <c r="K1" s="49" t="s">
        <v>1</v>
      </c>
      <c r="L1" s="49" t="s">
        <v>1</v>
      </c>
      <c r="M1" s="49" t="s">
        <v>1</v>
      </c>
      <c r="N1" s="49" t="s">
        <v>1</v>
      </c>
      <c r="O1" s="49" t="s">
        <v>1</v>
      </c>
      <c r="P1" s="49" t="s">
        <v>1</v>
      </c>
      <c r="Q1" s="49" t="s">
        <v>1</v>
      </c>
      <c r="R1" s="49" t="s">
        <v>1</v>
      </c>
      <c r="S1" s="49" t="s">
        <v>1</v>
      </c>
    </row>
    <row r="2" spans="1:19" ht="20.100000000000001" customHeight="1" x14ac:dyDescent="0.45">
      <c r="A2" s="55" t="s">
        <v>176</v>
      </c>
      <c r="B2" s="55" t="s">
        <v>1</v>
      </c>
      <c r="C2" s="51" t="s">
        <v>33</v>
      </c>
      <c r="D2" s="51" t="s">
        <v>1</v>
      </c>
      <c r="E2" s="51" t="s">
        <v>1</v>
      </c>
      <c r="F2" s="51" t="s">
        <v>1</v>
      </c>
      <c r="G2" s="51" t="s">
        <v>1</v>
      </c>
      <c r="H2" s="51" t="s">
        <v>1</v>
      </c>
      <c r="I2" s="51" t="s">
        <v>1</v>
      </c>
      <c r="J2" s="51" t="s">
        <v>1</v>
      </c>
      <c r="K2" s="51" t="s">
        <v>1</v>
      </c>
      <c r="L2" s="51" t="s">
        <v>1</v>
      </c>
      <c r="M2" s="51" t="s">
        <v>1</v>
      </c>
      <c r="N2" s="51" t="s">
        <v>1</v>
      </c>
      <c r="O2" s="51" t="s">
        <v>1</v>
      </c>
      <c r="P2" s="51" t="s">
        <v>1</v>
      </c>
      <c r="Q2" s="51" t="s">
        <v>1</v>
      </c>
      <c r="R2" s="51" t="s">
        <v>1</v>
      </c>
      <c r="S2" s="51" t="s">
        <v>1</v>
      </c>
    </row>
    <row r="3" spans="1:19" ht="20.100000000000001" customHeight="1" x14ac:dyDescent="0.45">
      <c r="A3" s="55" t="s">
        <v>177</v>
      </c>
      <c r="B3" s="55" t="s">
        <v>1</v>
      </c>
      <c r="C3" s="62" t="s">
        <v>170</v>
      </c>
      <c r="D3" s="51" t="s">
        <v>317</v>
      </c>
      <c r="E3" s="51" t="s">
        <v>1</v>
      </c>
      <c r="F3" s="51" t="s">
        <v>1</v>
      </c>
      <c r="G3" s="51" t="s">
        <v>1</v>
      </c>
      <c r="H3" s="51" t="s">
        <v>1</v>
      </c>
      <c r="I3" s="51" t="s">
        <v>1</v>
      </c>
      <c r="J3" s="51" t="s">
        <v>1</v>
      </c>
      <c r="K3" s="51" t="s">
        <v>1</v>
      </c>
      <c r="L3" s="51" t="s">
        <v>1</v>
      </c>
      <c r="M3" s="51" t="s">
        <v>1</v>
      </c>
      <c r="N3" s="51" t="s">
        <v>1</v>
      </c>
      <c r="O3" s="51" t="s">
        <v>1</v>
      </c>
      <c r="P3" s="51" t="s">
        <v>1</v>
      </c>
      <c r="Q3" s="51" t="s">
        <v>1</v>
      </c>
      <c r="R3" s="51" t="s">
        <v>1</v>
      </c>
      <c r="S3" s="51" t="s">
        <v>1</v>
      </c>
    </row>
    <row r="4" spans="1:19" ht="82.15" customHeight="1" x14ac:dyDescent="0.45">
      <c r="A4" s="55" t="s">
        <v>181</v>
      </c>
      <c r="B4" s="55" t="s">
        <v>1</v>
      </c>
      <c r="C4" s="51" t="s">
        <v>1</v>
      </c>
      <c r="D4" s="10" t="s">
        <v>154</v>
      </c>
      <c r="E4" s="10" t="s">
        <v>155</v>
      </c>
      <c r="F4" s="10" t="s">
        <v>156</v>
      </c>
      <c r="G4" s="10" t="s">
        <v>157</v>
      </c>
      <c r="H4" s="10" t="s">
        <v>158</v>
      </c>
      <c r="I4" s="10" t="s">
        <v>159</v>
      </c>
      <c r="J4" s="10" t="s">
        <v>160</v>
      </c>
      <c r="K4" s="10" t="s">
        <v>161</v>
      </c>
      <c r="L4" s="10" t="s">
        <v>162</v>
      </c>
      <c r="M4" s="10" t="s">
        <v>163</v>
      </c>
      <c r="N4" s="10" t="s">
        <v>164</v>
      </c>
      <c r="O4" s="10" t="s">
        <v>165</v>
      </c>
      <c r="P4" s="10" t="s">
        <v>166</v>
      </c>
      <c r="Q4" s="10" t="s">
        <v>167</v>
      </c>
      <c r="R4" s="10" t="s">
        <v>168</v>
      </c>
      <c r="S4" s="10" t="s">
        <v>169</v>
      </c>
    </row>
    <row r="5" spans="1:19" ht="20.100000000000001" customHeight="1" x14ac:dyDescent="0.45">
      <c r="A5" s="55" t="s">
        <v>1</v>
      </c>
      <c r="B5" s="55" t="s">
        <v>1</v>
      </c>
      <c r="C5" s="5" t="s">
        <v>34</v>
      </c>
      <c r="D5" s="5" t="s">
        <v>34</v>
      </c>
      <c r="E5" s="5" t="s">
        <v>34</v>
      </c>
      <c r="F5" s="5" t="s">
        <v>34</v>
      </c>
      <c r="G5" s="5" t="s">
        <v>34</v>
      </c>
      <c r="H5" s="5" t="s">
        <v>34</v>
      </c>
      <c r="I5" s="5" t="s">
        <v>34</v>
      </c>
      <c r="J5" s="5" t="s">
        <v>34</v>
      </c>
      <c r="K5" s="5" t="s">
        <v>34</v>
      </c>
      <c r="L5" s="5" t="s">
        <v>34</v>
      </c>
      <c r="M5" s="5" t="s">
        <v>34</v>
      </c>
      <c r="N5" s="5" t="s">
        <v>34</v>
      </c>
      <c r="O5" s="5" t="s">
        <v>34</v>
      </c>
      <c r="P5" s="5" t="s">
        <v>34</v>
      </c>
      <c r="Q5" s="5" t="s">
        <v>34</v>
      </c>
      <c r="R5" s="5" t="s">
        <v>34</v>
      </c>
      <c r="S5" s="5" t="s">
        <v>34</v>
      </c>
    </row>
    <row r="6" spans="1:19" ht="20.100000000000001" customHeight="1" x14ac:dyDescent="0.45">
      <c r="A6" s="54" t="s">
        <v>73</v>
      </c>
      <c r="B6" s="54" t="s">
        <v>1</v>
      </c>
      <c r="C6" s="50" t="s">
        <v>1</v>
      </c>
      <c r="D6" s="50" t="s">
        <v>1</v>
      </c>
      <c r="E6" s="50" t="s">
        <v>1</v>
      </c>
      <c r="F6" s="50" t="s">
        <v>1</v>
      </c>
      <c r="G6" s="50" t="s">
        <v>1</v>
      </c>
      <c r="H6" s="50" t="s">
        <v>1</v>
      </c>
      <c r="I6" s="50" t="s">
        <v>1</v>
      </c>
      <c r="J6" s="50" t="s">
        <v>1</v>
      </c>
      <c r="K6" s="50" t="s">
        <v>1</v>
      </c>
      <c r="L6" s="50" t="s">
        <v>1</v>
      </c>
      <c r="M6" s="50" t="s">
        <v>1</v>
      </c>
      <c r="N6" s="50" t="s">
        <v>1</v>
      </c>
      <c r="O6" s="50" t="s">
        <v>1</v>
      </c>
      <c r="P6" s="50" t="s">
        <v>1</v>
      </c>
      <c r="Q6" s="50" t="s">
        <v>1</v>
      </c>
      <c r="R6" s="50" t="s">
        <v>1</v>
      </c>
      <c r="S6" s="50" t="s">
        <v>1</v>
      </c>
    </row>
    <row r="7" spans="1:19" ht="13.5" customHeight="1" outlineLevel="1" x14ac:dyDescent="0.45">
      <c r="A7" s="45" t="s">
        <v>80</v>
      </c>
      <c r="B7" s="6" t="s">
        <v>81</v>
      </c>
      <c r="C7" s="31">
        <v>71842</v>
      </c>
      <c r="D7" s="29">
        <v>23927</v>
      </c>
      <c r="E7" s="31">
        <v>17656</v>
      </c>
      <c r="F7" s="29">
        <v>1396</v>
      </c>
      <c r="G7" s="31">
        <v>323</v>
      </c>
      <c r="H7" s="29">
        <v>273</v>
      </c>
      <c r="I7" s="31">
        <v>1719</v>
      </c>
      <c r="J7" s="29">
        <v>5951</v>
      </c>
      <c r="K7" s="31">
        <v>95</v>
      </c>
      <c r="L7" s="29">
        <v>5500</v>
      </c>
      <c r="M7" s="31">
        <v>8781</v>
      </c>
      <c r="N7" s="29">
        <v>2736</v>
      </c>
      <c r="O7" s="31">
        <v>189</v>
      </c>
      <c r="P7" s="29">
        <v>1505</v>
      </c>
      <c r="Q7" s="31">
        <v>181</v>
      </c>
      <c r="R7" s="29">
        <v>787</v>
      </c>
      <c r="S7" s="31">
        <v>823</v>
      </c>
    </row>
    <row r="8" spans="1:19" ht="13.5" customHeight="1" outlineLevel="1" x14ac:dyDescent="0.45">
      <c r="A8" s="45" t="s">
        <v>95</v>
      </c>
      <c r="B8" s="6" t="s">
        <v>96</v>
      </c>
      <c r="C8" s="31">
        <v>4886</v>
      </c>
      <c r="D8" s="29">
        <v>274</v>
      </c>
      <c r="E8" s="31">
        <v>593</v>
      </c>
      <c r="F8" s="29">
        <v>45</v>
      </c>
      <c r="G8" s="31">
        <v>6</v>
      </c>
      <c r="H8" s="29">
        <v>4</v>
      </c>
      <c r="I8" s="31">
        <v>299</v>
      </c>
      <c r="J8" s="29">
        <v>437</v>
      </c>
      <c r="K8" s="31" t="s">
        <v>88</v>
      </c>
      <c r="L8" s="29">
        <v>222</v>
      </c>
      <c r="M8" s="31">
        <v>1951</v>
      </c>
      <c r="N8" s="29">
        <v>952</v>
      </c>
      <c r="O8" s="31" t="s">
        <v>88</v>
      </c>
      <c r="P8" s="29">
        <v>35</v>
      </c>
      <c r="Q8" s="31">
        <v>29</v>
      </c>
      <c r="R8" s="29">
        <v>20</v>
      </c>
      <c r="S8" s="31">
        <v>9</v>
      </c>
    </row>
    <row r="9" spans="1:19" ht="13.5" customHeight="1" outlineLevel="1" x14ac:dyDescent="0.45">
      <c r="A9" s="45" t="s">
        <v>97</v>
      </c>
      <c r="B9" s="6" t="s">
        <v>98</v>
      </c>
      <c r="C9" s="31">
        <v>6493</v>
      </c>
      <c r="D9" s="29">
        <v>1806</v>
      </c>
      <c r="E9" s="31">
        <v>904</v>
      </c>
      <c r="F9" s="29">
        <v>498</v>
      </c>
      <c r="G9" s="31" t="s">
        <v>88</v>
      </c>
      <c r="H9" s="29" t="s">
        <v>88</v>
      </c>
      <c r="I9" s="31">
        <v>26</v>
      </c>
      <c r="J9" s="29">
        <v>1482</v>
      </c>
      <c r="K9" s="31">
        <v>20</v>
      </c>
      <c r="L9" s="29">
        <v>8</v>
      </c>
      <c r="M9" s="31">
        <v>848</v>
      </c>
      <c r="N9" s="29">
        <v>755</v>
      </c>
      <c r="O9" s="31" t="s">
        <v>88</v>
      </c>
      <c r="P9" s="29">
        <v>6</v>
      </c>
      <c r="Q9" s="31">
        <v>20</v>
      </c>
      <c r="R9" s="29">
        <v>100</v>
      </c>
      <c r="S9" s="31" t="s">
        <v>88</v>
      </c>
    </row>
    <row r="10" spans="1:19" ht="13.5" customHeight="1" outlineLevel="1" x14ac:dyDescent="0.45">
      <c r="A10" s="45" t="s">
        <v>107</v>
      </c>
      <c r="B10" s="6" t="s">
        <v>108</v>
      </c>
      <c r="C10" s="31">
        <v>9914</v>
      </c>
      <c r="D10" s="29">
        <v>2883</v>
      </c>
      <c r="E10" s="31">
        <v>3337</v>
      </c>
      <c r="F10" s="29">
        <v>366</v>
      </c>
      <c r="G10" s="31">
        <v>33</v>
      </c>
      <c r="H10" s="29">
        <v>79</v>
      </c>
      <c r="I10" s="31">
        <v>205</v>
      </c>
      <c r="J10" s="29">
        <v>507</v>
      </c>
      <c r="K10" s="31">
        <v>15</v>
      </c>
      <c r="L10" s="29">
        <v>370</v>
      </c>
      <c r="M10" s="31">
        <v>1091</v>
      </c>
      <c r="N10" s="29">
        <v>86</v>
      </c>
      <c r="O10" s="31">
        <v>13</v>
      </c>
      <c r="P10" s="29">
        <v>470</v>
      </c>
      <c r="Q10" s="31">
        <v>37</v>
      </c>
      <c r="R10" s="29">
        <v>122</v>
      </c>
      <c r="S10" s="31">
        <v>300</v>
      </c>
    </row>
    <row r="11" spans="1:19" ht="13.5" customHeight="1" outlineLevel="1" x14ac:dyDescent="0.45">
      <c r="A11" s="45" t="s">
        <v>109</v>
      </c>
      <c r="B11" s="6" t="s">
        <v>110</v>
      </c>
      <c r="C11" s="31">
        <v>4324</v>
      </c>
      <c r="D11" s="29">
        <v>1145</v>
      </c>
      <c r="E11" s="31">
        <v>795</v>
      </c>
      <c r="F11" s="29">
        <v>109</v>
      </c>
      <c r="G11" s="31">
        <v>3</v>
      </c>
      <c r="H11" s="29">
        <v>8</v>
      </c>
      <c r="I11" s="31" t="s">
        <v>88</v>
      </c>
      <c r="J11" s="29">
        <v>177</v>
      </c>
      <c r="K11" s="31">
        <v>1</v>
      </c>
      <c r="L11" s="29">
        <v>119</v>
      </c>
      <c r="M11" s="31">
        <v>887</v>
      </c>
      <c r="N11" s="29">
        <v>47</v>
      </c>
      <c r="O11" s="31" t="s">
        <v>88</v>
      </c>
      <c r="P11" s="29">
        <v>568</v>
      </c>
      <c r="Q11" s="31">
        <v>10</v>
      </c>
      <c r="R11" s="29">
        <v>13</v>
      </c>
      <c r="S11" s="31">
        <v>19</v>
      </c>
    </row>
    <row r="12" spans="1:19" ht="13.5" customHeight="1" outlineLevel="1" x14ac:dyDescent="0.45">
      <c r="A12" s="45" t="s">
        <v>111</v>
      </c>
      <c r="B12" s="6" t="s">
        <v>112</v>
      </c>
      <c r="C12" s="31">
        <v>7611</v>
      </c>
      <c r="D12" s="29">
        <v>2656</v>
      </c>
      <c r="E12" s="31">
        <v>1832</v>
      </c>
      <c r="F12" s="29">
        <v>97</v>
      </c>
      <c r="G12" s="31">
        <v>9</v>
      </c>
      <c r="H12" s="29">
        <v>5</v>
      </c>
      <c r="I12" s="31">
        <v>156</v>
      </c>
      <c r="J12" s="29">
        <v>317</v>
      </c>
      <c r="K12" s="31">
        <v>6</v>
      </c>
      <c r="L12" s="29">
        <v>491</v>
      </c>
      <c r="M12" s="31">
        <v>1262</v>
      </c>
      <c r="N12" s="29">
        <v>249</v>
      </c>
      <c r="O12" s="31">
        <v>34</v>
      </c>
      <c r="P12" s="29">
        <v>205</v>
      </c>
      <c r="Q12" s="31">
        <v>24</v>
      </c>
      <c r="R12" s="29">
        <v>218</v>
      </c>
      <c r="S12" s="31">
        <v>50</v>
      </c>
    </row>
    <row r="13" spans="1:19" ht="13.5" customHeight="1" outlineLevel="1" x14ac:dyDescent="0.45">
      <c r="A13" s="45" t="s">
        <v>113</v>
      </c>
      <c r="B13" s="6" t="s">
        <v>114</v>
      </c>
      <c r="C13" s="31">
        <v>30346</v>
      </c>
      <c r="D13" s="29">
        <v>13860</v>
      </c>
      <c r="E13" s="31">
        <v>8226</v>
      </c>
      <c r="F13" s="29">
        <v>122</v>
      </c>
      <c r="G13" s="31" t="s">
        <v>88</v>
      </c>
      <c r="H13" s="29">
        <v>33</v>
      </c>
      <c r="I13" s="31">
        <v>4</v>
      </c>
      <c r="J13" s="29">
        <v>1929</v>
      </c>
      <c r="K13" s="31" t="s">
        <v>88</v>
      </c>
      <c r="L13" s="29">
        <v>3580</v>
      </c>
      <c r="M13" s="31">
        <v>1947</v>
      </c>
      <c r="N13" s="29">
        <v>374</v>
      </c>
      <c r="O13" s="31">
        <v>52</v>
      </c>
      <c r="P13" s="29">
        <v>10</v>
      </c>
      <c r="Q13" s="31">
        <v>19</v>
      </c>
      <c r="R13" s="29" t="s">
        <v>88</v>
      </c>
      <c r="S13" s="31">
        <v>122</v>
      </c>
    </row>
    <row r="14" spans="1:19" ht="13.5" customHeight="1" outlineLevel="1" x14ac:dyDescent="0.45">
      <c r="A14" s="45" t="s">
        <v>115</v>
      </c>
      <c r="B14" s="6" t="s">
        <v>116</v>
      </c>
      <c r="C14" s="31">
        <v>2186</v>
      </c>
      <c r="D14" s="29">
        <v>113</v>
      </c>
      <c r="E14" s="31">
        <v>674</v>
      </c>
      <c r="F14" s="29">
        <v>83</v>
      </c>
      <c r="G14" s="31">
        <v>201</v>
      </c>
      <c r="H14" s="29">
        <v>120</v>
      </c>
      <c r="I14" s="31" t="s">
        <v>88</v>
      </c>
      <c r="J14" s="29">
        <v>175</v>
      </c>
      <c r="K14" s="31">
        <v>12</v>
      </c>
      <c r="L14" s="29">
        <v>126</v>
      </c>
      <c r="M14" s="31">
        <v>46</v>
      </c>
      <c r="N14" s="29">
        <v>27</v>
      </c>
      <c r="O14" s="31" t="s">
        <v>234</v>
      </c>
      <c r="P14" s="29">
        <v>108</v>
      </c>
      <c r="Q14" s="31">
        <v>3</v>
      </c>
      <c r="R14" s="29">
        <v>58</v>
      </c>
      <c r="S14" s="31" t="s">
        <v>88</v>
      </c>
    </row>
    <row r="15" spans="1:19" ht="13.5" customHeight="1" outlineLevel="1" x14ac:dyDescent="0.45">
      <c r="A15" s="45" t="s">
        <v>117</v>
      </c>
      <c r="B15" s="6" t="s">
        <v>118</v>
      </c>
      <c r="C15" s="31">
        <v>1520</v>
      </c>
      <c r="D15" s="29">
        <v>87</v>
      </c>
      <c r="E15" s="31">
        <v>581</v>
      </c>
      <c r="F15" s="29" t="s">
        <v>88</v>
      </c>
      <c r="G15" s="31" t="s">
        <v>88</v>
      </c>
      <c r="H15" s="29" t="s">
        <v>88</v>
      </c>
      <c r="I15" s="31" t="s">
        <v>88</v>
      </c>
      <c r="J15" s="29">
        <v>34</v>
      </c>
      <c r="K15" s="31" t="s">
        <v>88</v>
      </c>
      <c r="L15" s="29" t="s">
        <v>88</v>
      </c>
      <c r="M15" s="31">
        <v>2</v>
      </c>
      <c r="N15" s="29" t="s">
        <v>88</v>
      </c>
      <c r="O15" s="31" t="s">
        <v>234</v>
      </c>
      <c r="P15" s="29" t="s">
        <v>88</v>
      </c>
      <c r="Q15" s="31" t="s">
        <v>234</v>
      </c>
      <c r="R15" s="29" t="s">
        <v>88</v>
      </c>
      <c r="S15" s="31" t="s">
        <v>234</v>
      </c>
    </row>
    <row r="16" spans="1:19" ht="13.5" customHeight="1" outlineLevel="1" x14ac:dyDescent="0.45">
      <c r="A16" s="45" t="s">
        <v>127</v>
      </c>
      <c r="B16" s="6" t="s">
        <v>128</v>
      </c>
      <c r="C16" s="31">
        <v>7637</v>
      </c>
      <c r="D16" s="29">
        <v>3305</v>
      </c>
      <c r="E16" s="31">
        <v>1124</v>
      </c>
      <c r="F16" s="29">
        <v>678</v>
      </c>
      <c r="G16" s="31">
        <v>70</v>
      </c>
      <c r="H16" s="29">
        <v>53</v>
      </c>
      <c r="I16" s="31">
        <v>64</v>
      </c>
      <c r="J16" s="29">
        <v>178</v>
      </c>
      <c r="K16" s="31">
        <v>18</v>
      </c>
      <c r="L16" s="29">
        <v>166</v>
      </c>
      <c r="M16" s="31">
        <v>890</v>
      </c>
      <c r="N16" s="29">
        <v>153</v>
      </c>
      <c r="O16" s="31">
        <v>53</v>
      </c>
      <c r="P16" s="29">
        <v>797</v>
      </c>
      <c r="Q16" s="31">
        <v>16</v>
      </c>
      <c r="R16" s="29">
        <v>29</v>
      </c>
      <c r="S16" s="31">
        <v>44</v>
      </c>
    </row>
    <row r="17" spans="1:19" ht="13.5" customHeight="1" outlineLevel="1" x14ac:dyDescent="0.45">
      <c r="A17" s="45" t="s">
        <v>186</v>
      </c>
      <c r="B17" s="6" t="s">
        <v>187</v>
      </c>
      <c r="C17" s="31">
        <v>5873</v>
      </c>
      <c r="D17" s="29">
        <v>3165</v>
      </c>
      <c r="E17" s="31">
        <v>623</v>
      </c>
      <c r="F17" s="29">
        <v>302</v>
      </c>
      <c r="G17" s="31">
        <v>63</v>
      </c>
      <c r="H17" s="29">
        <v>40</v>
      </c>
      <c r="I17" s="31">
        <v>48</v>
      </c>
      <c r="J17" s="29">
        <v>127</v>
      </c>
      <c r="K17" s="31">
        <v>4</v>
      </c>
      <c r="L17" s="29">
        <v>79</v>
      </c>
      <c r="M17" s="31">
        <v>462</v>
      </c>
      <c r="N17" s="29">
        <v>86</v>
      </c>
      <c r="O17" s="31">
        <v>39</v>
      </c>
      <c r="P17" s="29">
        <v>775</v>
      </c>
      <c r="Q17" s="31">
        <v>7</v>
      </c>
      <c r="R17" s="29">
        <v>16</v>
      </c>
      <c r="S17" s="31">
        <v>38</v>
      </c>
    </row>
    <row r="18" spans="1:19" ht="13.5" customHeight="1" outlineLevel="1" x14ac:dyDescent="0.45">
      <c r="A18" s="45" t="s">
        <v>131</v>
      </c>
      <c r="B18" s="6" t="s">
        <v>132</v>
      </c>
      <c r="C18" s="31">
        <v>8546</v>
      </c>
      <c r="D18" s="29">
        <v>1743</v>
      </c>
      <c r="E18" s="31">
        <v>1637</v>
      </c>
      <c r="F18" s="29">
        <v>325</v>
      </c>
      <c r="G18" s="31">
        <v>40</v>
      </c>
      <c r="H18" s="29">
        <v>33</v>
      </c>
      <c r="I18" s="31">
        <v>242</v>
      </c>
      <c r="J18" s="29">
        <v>842</v>
      </c>
      <c r="K18" s="31">
        <v>87</v>
      </c>
      <c r="L18" s="29">
        <v>574</v>
      </c>
      <c r="M18" s="31">
        <v>953</v>
      </c>
      <c r="N18" s="29">
        <v>1095</v>
      </c>
      <c r="O18" s="31">
        <v>37</v>
      </c>
      <c r="P18" s="29">
        <v>719</v>
      </c>
      <c r="Q18" s="31">
        <v>60</v>
      </c>
      <c r="R18" s="29">
        <v>40</v>
      </c>
      <c r="S18" s="31">
        <v>118</v>
      </c>
    </row>
    <row r="19" spans="1:19" ht="13.5" customHeight="1" outlineLevel="1" x14ac:dyDescent="0.45">
      <c r="A19" s="45" t="s">
        <v>133</v>
      </c>
      <c r="B19" s="6" t="s">
        <v>134</v>
      </c>
      <c r="C19" s="31">
        <v>2387</v>
      </c>
      <c r="D19" s="29">
        <v>688</v>
      </c>
      <c r="E19" s="31">
        <v>429</v>
      </c>
      <c r="F19" s="29">
        <v>31</v>
      </c>
      <c r="G19" s="31">
        <v>11</v>
      </c>
      <c r="H19" s="29">
        <v>4</v>
      </c>
      <c r="I19" s="31">
        <v>41</v>
      </c>
      <c r="J19" s="29">
        <v>473</v>
      </c>
      <c r="K19" s="31">
        <v>9</v>
      </c>
      <c r="L19" s="29">
        <v>285</v>
      </c>
      <c r="M19" s="31">
        <v>240</v>
      </c>
      <c r="N19" s="29">
        <v>15</v>
      </c>
      <c r="O19" s="31">
        <v>5</v>
      </c>
      <c r="P19" s="29">
        <v>130</v>
      </c>
      <c r="Q19" s="31">
        <v>10</v>
      </c>
      <c r="R19" s="29">
        <v>6</v>
      </c>
      <c r="S19" s="31">
        <v>9</v>
      </c>
    </row>
    <row r="20" spans="1:19" ht="13.5" customHeight="1" outlineLevel="1" x14ac:dyDescent="0.45">
      <c r="A20" s="45" t="s">
        <v>135</v>
      </c>
      <c r="B20" s="6" t="s">
        <v>136</v>
      </c>
      <c r="C20" s="31">
        <v>5507</v>
      </c>
      <c r="D20" s="29">
        <v>967</v>
      </c>
      <c r="E20" s="31">
        <v>1168</v>
      </c>
      <c r="F20" s="29">
        <v>273</v>
      </c>
      <c r="G20" s="31">
        <v>27</v>
      </c>
      <c r="H20" s="29">
        <v>27</v>
      </c>
      <c r="I20" s="31">
        <v>190</v>
      </c>
      <c r="J20" s="29">
        <v>298</v>
      </c>
      <c r="K20" s="31">
        <v>77</v>
      </c>
      <c r="L20" s="29">
        <v>250</v>
      </c>
      <c r="M20" s="31">
        <v>644</v>
      </c>
      <c r="N20" s="29">
        <v>1072</v>
      </c>
      <c r="O20" s="31">
        <v>28</v>
      </c>
      <c r="P20" s="29">
        <v>297</v>
      </c>
      <c r="Q20" s="31">
        <v>48</v>
      </c>
      <c r="R20" s="29">
        <v>34</v>
      </c>
      <c r="S20" s="31">
        <v>107</v>
      </c>
    </row>
    <row r="21" spans="1:19" ht="20.100000000000001" customHeight="1" x14ac:dyDescent="0.45">
      <c r="A21" s="54" t="s">
        <v>188</v>
      </c>
      <c r="B21" s="54" t="s">
        <v>1</v>
      </c>
      <c r="C21" s="57" t="s">
        <v>1</v>
      </c>
      <c r="D21" s="56" t="s">
        <v>1</v>
      </c>
      <c r="E21" s="57" t="s">
        <v>1</v>
      </c>
      <c r="F21" s="56" t="s">
        <v>1</v>
      </c>
      <c r="G21" s="57" t="s">
        <v>1</v>
      </c>
      <c r="H21" s="56" t="s">
        <v>1</v>
      </c>
      <c r="I21" s="57" t="s">
        <v>1</v>
      </c>
      <c r="J21" s="56" t="s">
        <v>1</v>
      </c>
      <c r="K21" s="57" t="s">
        <v>1</v>
      </c>
      <c r="L21" s="56" t="s">
        <v>1</v>
      </c>
      <c r="M21" s="57" t="s">
        <v>1</v>
      </c>
      <c r="N21" s="56" t="s">
        <v>1</v>
      </c>
      <c r="O21" s="57" t="s">
        <v>1</v>
      </c>
      <c r="P21" s="56" t="s">
        <v>1</v>
      </c>
      <c r="Q21" s="57" t="s">
        <v>1</v>
      </c>
      <c r="R21" s="56" t="s">
        <v>1</v>
      </c>
      <c r="S21" s="57" t="s">
        <v>1</v>
      </c>
    </row>
    <row r="22" spans="1:19" ht="13.5" customHeight="1" outlineLevel="1" x14ac:dyDescent="0.45">
      <c r="A22" s="47" t="s">
        <v>189</v>
      </c>
      <c r="B22" s="47" t="s">
        <v>1</v>
      </c>
      <c r="C22" s="31">
        <v>77209</v>
      </c>
      <c r="D22" s="29">
        <v>26603</v>
      </c>
      <c r="E22" s="31">
        <v>18347</v>
      </c>
      <c r="F22" s="29">
        <v>1883</v>
      </c>
      <c r="G22" s="31">
        <v>337</v>
      </c>
      <c r="H22" s="29">
        <v>332</v>
      </c>
      <c r="I22" s="31">
        <v>1183</v>
      </c>
      <c r="J22" s="29">
        <v>5847</v>
      </c>
      <c r="K22" s="31">
        <v>173</v>
      </c>
      <c r="L22" s="29">
        <v>5837</v>
      </c>
      <c r="M22" s="31">
        <v>8714</v>
      </c>
      <c r="N22" s="29">
        <v>3632</v>
      </c>
      <c r="O22" s="31">
        <v>202</v>
      </c>
      <c r="P22" s="29">
        <v>2356</v>
      </c>
      <c r="Q22" s="31">
        <v>196</v>
      </c>
      <c r="R22" s="29">
        <v>675</v>
      </c>
      <c r="S22" s="31">
        <v>892</v>
      </c>
    </row>
    <row r="23" spans="1:19" ht="13.5" customHeight="1" outlineLevel="1" x14ac:dyDescent="0.45">
      <c r="A23" s="47" t="s">
        <v>190</v>
      </c>
      <c r="B23" s="47" t="s">
        <v>1</v>
      </c>
      <c r="C23" s="31">
        <v>23577</v>
      </c>
      <c r="D23" s="29">
        <v>5544</v>
      </c>
      <c r="E23" s="31">
        <v>5991</v>
      </c>
      <c r="F23" s="29">
        <v>1129</v>
      </c>
      <c r="G23" s="31">
        <v>196</v>
      </c>
      <c r="H23" s="29">
        <v>226</v>
      </c>
      <c r="I23" s="31">
        <v>808</v>
      </c>
      <c r="J23" s="29">
        <v>2413</v>
      </c>
      <c r="K23" s="31">
        <v>125</v>
      </c>
      <c r="L23" s="29">
        <v>709</v>
      </c>
      <c r="M23" s="31">
        <v>2969</v>
      </c>
      <c r="N23" s="29">
        <v>1914</v>
      </c>
      <c r="O23" s="31">
        <v>53</v>
      </c>
      <c r="P23" s="29">
        <v>712</v>
      </c>
      <c r="Q23" s="31">
        <v>106</v>
      </c>
      <c r="R23" s="29">
        <v>270</v>
      </c>
      <c r="S23" s="31">
        <v>412</v>
      </c>
    </row>
    <row r="24" spans="1:19" ht="13.5" customHeight="1" outlineLevel="1" x14ac:dyDescent="0.45">
      <c r="A24" s="47" t="s">
        <v>191</v>
      </c>
      <c r="B24" s="47" t="s">
        <v>1</v>
      </c>
      <c r="C24" s="31">
        <v>53632</v>
      </c>
      <c r="D24" s="29">
        <v>21059</v>
      </c>
      <c r="E24" s="31">
        <v>12356</v>
      </c>
      <c r="F24" s="29">
        <v>754</v>
      </c>
      <c r="G24" s="31">
        <v>140</v>
      </c>
      <c r="H24" s="29">
        <v>106</v>
      </c>
      <c r="I24" s="31">
        <v>375</v>
      </c>
      <c r="J24" s="29">
        <v>3434</v>
      </c>
      <c r="K24" s="31">
        <v>48</v>
      </c>
      <c r="L24" s="29">
        <v>5129</v>
      </c>
      <c r="M24" s="31">
        <v>5745</v>
      </c>
      <c r="N24" s="29">
        <v>1718</v>
      </c>
      <c r="O24" s="31">
        <v>150</v>
      </c>
      <c r="P24" s="29">
        <v>1645</v>
      </c>
      <c r="Q24" s="31">
        <v>90</v>
      </c>
      <c r="R24" s="29">
        <v>404</v>
      </c>
      <c r="S24" s="31">
        <v>480</v>
      </c>
    </row>
    <row r="25" spans="1:19" ht="13.5" customHeight="1" outlineLevel="1" x14ac:dyDescent="0.45">
      <c r="A25" s="47" t="s">
        <v>192</v>
      </c>
      <c r="B25" s="47" t="s">
        <v>1</v>
      </c>
      <c r="C25" s="31">
        <v>13199</v>
      </c>
      <c r="D25" s="29">
        <v>2652</v>
      </c>
      <c r="E25" s="31">
        <v>2333</v>
      </c>
      <c r="F25" s="29">
        <v>665</v>
      </c>
      <c r="G25" s="31">
        <v>122</v>
      </c>
      <c r="H25" s="29">
        <v>39</v>
      </c>
      <c r="I25" s="31">
        <v>932</v>
      </c>
      <c r="J25" s="29">
        <v>1746</v>
      </c>
      <c r="K25" s="31">
        <v>53</v>
      </c>
      <c r="L25" s="29">
        <v>677</v>
      </c>
      <c r="M25" s="31">
        <v>2310</v>
      </c>
      <c r="N25" s="29">
        <v>441</v>
      </c>
      <c r="O25" s="31">
        <v>88</v>
      </c>
      <c r="P25" s="29">
        <v>733</v>
      </c>
      <c r="Q25" s="31">
        <v>78</v>
      </c>
      <c r="R25" s="29">
        <v>213</v>
      </c>
      <c r="S25" s="31">
        <v>115</v>
      </c>
    </row>
    <row r="26" spans="1:19" ht="20.100000000000001" customHeight="1" x14ac:dyDescent="0.45">
      <c r="A26" s="54" t="s">
        <v>193</v>
      </c>
      <c r="B26" s="54" t="s">
        <v>1</v>
      </c>
      <c r="C26" s="57" t="s">
        <v>1</v>
      </c>
      <c r="D26" s="56" t="s">
        <v>1</v>
      </c>
      <c r="E26" s="57" t="s">
        <v>1</v>
      </c>
      <c r="F26" s="56" t="s">
        <v>1</v>
      </c>
      <c r="G26" s="57" t="s">
        <v>1</v>
      </c>
      <c r="H26" s="56" t="s">
        <v>1</v>
      </c>
      <c r="I26" s="57" t="s">
        <v>1</v>
      </c>
      <c r="J26" s="56" t="s">
        <v>1</v>
      </c>
      <c r="K26" s="57" t="s">
        <v>1</v>
      </c>
      <c r="L26" s="56" t="s">
        <v>1</v>
      </c>
      <c r="M26" s="57" t="s">
        <v>1</v>
      </c>
      <c r="N26" s="56" t="s">
        <v>1</v>
      </c>
      <c r="O26" s="57" t="s">
        <v>1</v>
      </c>
      <c r="P26" s="56" t="s">
        <v>1</v>
      </c>
      <c r="Q26" s="57" t="s">
        <v>1</v>
      </c>
      <c r="R26" s="56" t="s">
        <v>1</v>
      </c>
      <c r="S26" s="57" t="s">
        <v>1</v>
      </c>
    </row>
    <row r="27" spans="1:19" ht="13.5" customHeight="1" outlineLevel="1" x14ac:dyDescent="0.45">
      <c r="A27" s="47" t="s">
        <v>194</v>
      </c>
      <c r="B27" s="47" t="s">
        <v>1</v>
      </c>
      <c r="C27" s="31">
        <v>1599</v>
      </c>
      <c r="D27" s="29">
        <v>239</v>
      </c>
      <c r="E27" s="31">
        <v>247</v>
      </c>
      <c r="F27" s="29">
        <v>154</v>
      </c>
      <c r="G27" s="31">
        <v>50</v>
      </c>
      <c r="H27" s="29">
        <v>15</v>
      </c>
      <c r="I27" s="31">
        <v>46</v>
      </c>
      <c r="J27" s="29">
        <v>85</v>
      </c>
      <c r="K27" s="31">
        <v>26</v>
      </c>
      <c r="L27" s="29">
        <v>86</v>
      </c>
      <c r="M27" s="31">
        <v>339</v>
      </c>
      <c r="N27" s="29">
        <v>41</v>
      </c>
      <c r="O27" s="31">
        <v>16</v>
      </c>
      <c r="P27" s="29">
        <v>138</v>
      </c>
      <c r="Q27" s="31">
        <v>35</v>
      </c>
      <c r="R27" s="29">
        <v>32</v>
      </c>
      <c r="S27" s="31">
        <v>49</v>
      </c>
    </row>
    <row r="28" spans="1:19" ht="13.5" customHeight="1" outlineLevel="1" x14ac:dyDescent="0.45">
      <c r="A28" s="47" t="s">
        <v>195</v>
      </c>
      <c r="B28" s="47" t="s">
        <v>1</v>
      </c>
      <c r="C28" s="31">
        <v>1934</v>
      </c>
      <c r="D28" s="29">
        <v>339</v>
      </c>
      <c r="E28" s="31">
        <v>381</v>
      </c>
      <c r="F28" s="29">
        <v>150</v>
      </c>
      <c r="G28" s="31">
        <v>46</v>
      </c>
      <c r="H28" s="29">
        <v>14</v>
      </c>
      <c r="I28" s="31">
        <v>35</v>
      </c>
      <c r="J28" s="29">
        <v>123</v>
      </c>
      <c r="K28" s="31">
        <v>28</v>
      </c>
      <c r="L28" s="29">
        <v>101</v>
      </c>
      <c r="M28" s="31">
        <v>340</v>
      </c>
      <c r="N28" s="29">
        <v>50</v>
      </c>
      <c r="O28" s="31">
        <v>20</v>
      </c>
      <c r="P28" s="29">
        <v>163</v>
      </c>
      <c r="Q28" s="31">
        <v>43</v>
      </c>
      <c r="R28" s="29">
        <v>35</v>
      </c>
      <c r="S28" s="31">
        <v>65</v>
      </c>
    </row>
    <row r="29" spans="1:19" ht="13.5" customHeight="1" outlineLevel="1" x14ac:dyDescent="0.45">
      <c r="A29" s="47" t="s">
        <v>196</v>
      </c>
      <c r="B29" s="47" t="s">
        <v>1</v>
      </c>
      <c r="C29" s="31">
        <v>2172</v>
      </c>
      <c r="D29" s="29">
        <v>406</v>
      </c>
      <c r="E29" s="31">
        <v>475</v>
      </c>
      <c r="F29" s="29">
        <v>157</v>
      </c>
      <c r="G29" s="31">
        <v>28</v>
      </c>
      <c r="H29" s="29">
        <v>24</v>
      </c>
      <c r="I29" s="31">
        <v>27</v>
      </c>
      <c r="J29" s="29">
        <v>107</v>
      </c>
      <c r="K29" s="31">
        <v>16</v>
      </c>
      <c r="L29" s="29">
        <v>136</v>
      </c>
      <c r="M29" s="31">
        <v>373</v>
      </c>
      <c r="N29" s="29">
        <v>59</v>
      </c>
      <c r="O29" s="31">
        <v>32</v>
      </c>
      <c r="P29" s="29">
        <v>162</v>
      </c>
      <c r="Q29" s="31">
        <v>45</v>
      </c>
      <c r="R29" s="29">
        <v>50</v>
      </c>
      <c r="S29" s="31">
        <v>74</v>
      </c>
    </row>
    <row r="30" spans="1:19" ht="13.5" customHeight="1" outlineLevel="1" x14ac:dyDescent="0.45">
      <c r="A30" s="47" t="s">
        <v>197</v>
      </c>
      <c r="B30" s="47" t="s">
        <v>1</v>
      </c>
      <c r="C30" s="31">
        <v>4530</v>
      </c>
      <c r="D30" s="29">
        <v>1107</v>
      </c>
      <c r="E30" s="31">
        <v>911</v>
      </c>
      <c r="F30" s="29">
        <v>179</v>
      </c>
      <c r="G30" s="31">
        <v>25</v>
      </c>
      <c r="H30" s="29">
        <v>52</v>
      </c>
      <c r="I30" s="31">
        <v>95</v>
      </c>
      <c r="J30" s="29">
        <v>341</v>
      </c>
      <c r="K30" s="31">
        <v>13</v>
      </c>
      <c r="L30" s="29">
        <v>236</v>
      </c>
      <c r="M30" s="31">
        <v>619</v>
      </c>
      <c r="N30" s="29">
        <v>173</v>
      </c>
      <c r="O30" s="31">
        <v>18</v>
      </c>
      <c r="P30" s="29">
        <v>451</v>
      </c>
      <c r="Q30" s="31">
        <v>39</v>
      </c>
      <c r="R30" s="29">
        <v>72</v>
      </c>
      <c r="S30" s="31">
        <v>198</v>
      </c>
    </row>
    <row r="31" spans="1:19" ht="13.5" customHeight="1" outlineLevel="1" x14ac:dyDescent="0.45">
      <c r="A31" s="47" t="s">
        <v>198</v>
      </c>
      <c r="B31" s="47" t="s">
        <v>1</v>
      </c>
      <c r="C31" s="31">
        <v>5302</v>
      </c>
      <c r="D31" s="29">
        <v>1399</v>
      </c>
      <c r="E31" s="31">
        <v>892</v>
      </c>
      <c r="F31" s="29">
        <v>83</v>
      </c>
      <c r="G31" s="31">
        <v>14</v>
      </c>
      <c r="H31" s="29">
        <v>43</v>
      </c>
      <c r="I31" s="31">
        <v>586</v>
      </c>
      <c r="J31" s="29">
        <v>486</v>
      </c>
      <c r="K31" s="31">
        <v>35</v>
      </c>
      <c r="L31" s="29">
        <v>292</v>
      </c>
      <c r="M31" s="31">
        <v>892</v>
      </c>
      <c r="N31" s="29">
        <v>148</v>
      </c>
      <c r="O31" s="31">
        <v>44</v>
      </c>
      <c r="P31" s="29">
        <v>205</v>
      </c>
      <c r="Q31" s="31">
        <v>27</v>
      </c>
      <c r="R31" s="29">
        <v>77</v>
      </c>
      <c r="S31" s="31">
        <v>78</v>
      </c>
    </row>
    <row r="32" spans="1:19" ht="13.5" customHeight="1" outlineLevel="1" x14ac:dyDescent="0.45">
      <c r="A32" s="47" t="s">
        <v>199</v>
      </c>
      <c r="B32" s="47" t="s">
        <v>1</v>
      </c>
      <c r="C32" s="31">
        <v>6288</v>
      </c>
      <c r="D32" s="29">
        <v>1583</v>
      </c>
      <c r="E32" s="31">
        <v>1340</v>
      </c>
      <c r="F32" s="29">
        <v>113</v>
      </c>
      <c r="G32" s="31" t="s">
        <v>88</v>
      </c>
      <c r="H32" s="29">
        <v>46</v>
      </c>
      <c r="I32" s="31">
        <v>87</v>
      </c>
      <c r="J32" s="29">
        <v>674</v>
      </c>
      <c r="K32" s="31" t="s">
        <v>88</v>
      </c>
      <c r="L32" s="29">
        <v>246</v>
      </c>
      <c r="M32" s="31">
        <v>1237</v>
      </c>
      <c r="N32" s="29">
        <v>254</v>
      </c>
      <c r="O32" s="31">
        <v>66</v>
      </c>
      <c r="P32" s="29">
        <v>251</v>
      </c>
      <c r="Q32" s="31">
        <v>51</v>
      </c>
      <c r="R32" s="29">
        <v>177</v>
      </c>
      <c r="S32" s="31">
        <v>142</v>
      </c>
    </row>
    <row r="33" spans="1:32" ht="13.5" customHeight="1" outlineLevel="1" x14ac:dyDescent="0.45">
      <c r="A33" s="47" t="s">
        <v>200</v>
      </c>
      <c r="B33" s="47" t="s">
        <v>1</v>
      </c>
      <c r="C33" s="31">
        <v>8527</v>
      </c>
      <c r="D33" s="29">
        <v>2232</v>
      </c>
      <c r="E33" s="31">
        <v>1694</v>
      </c>
      <c r="F33" s="29">
        <v>324</v>
      </c>
      <c r="G33" s="31">
        <v>10</v>
      </c>
      <c r="H33" s="29">
        <v>57</v>
      </c>
      <c r="I33" s="31">
        <v>512</v>
      </c>
      <c r="J33" s="29">
        <v>619</v>
      </c>
      <c r="K33" s="31">
        <v>1</v>
      </c>
      <c r="L33" s="29">
        <v>1054</v>
      </c>
      <c r="M33" s="31">
        <v>1162</v>
      </c>
      <c r="N33" s="29">
        <v>394</v>
      </c>
      <c r="O33" s="31">
        <v>15</v>
      </c>
      <c r="P33" s="29">
        <v>195</v>
      </c>
      <c r="Q33" s="31">
        <v>18</v>
      </c>
      <c r="R33" s="29">
        <v>188</v>
      </c>
      <c r="S33" s="31">
        <v>50</v>
      </c>
    </row>
    <row r="34" spans="1:32" ht="13.5" customHeight="1" outlineLevel="1" x14ac:dyDescent="0.45">
      <c r="A34" s="47" t="s">
        <v>201</v>
      </c>
      <c r="B34" s="47" t="s">
        <v>1</v>
      </c>
      <c r="C34" s="31">
        <v>13717</v>
      </c>
      <c r="D34" s="29">
        <v>2435</v>
      </c>
      <c r="E34" s="31">
        <v>3602</v>
      </c>
      <c r="F34" s="29">
        <v>448</v>
      </c>
      <c r="G34" s="31" t="s">
        <v>88</v>
      </c>
      <c r="H34" s="29" t="s">
        <v>88</v>
      </c>
      <c r="I34" s="31">
        <v>194</v>
      </c>
      <c r="J34" s="29">
        <v>1663</v>
      </c>
      <c r="K34" s="31">
        <v>47</v>
      </c>
      <c r="L34" s="29">
        <v>390</v>
      </c>
      <c r="M34" s="31">
        <v>2339</v>
      </c>
      <c r="N34" s="29" t="s">
        <v>88</v>
      </c>
      <c r="O34" s="31">
        <v>29</v>
      </c>
      <c r="P34" s="29">
        <v>119</v>
      </c>
      <c r="Q34" s="31">
        <v>9</v>
      </c>
      <c r="R34" s="29">
        <v>255</v>
      </c>
      <c r="S34" s="31">
        <v>251</v>
      </c>
    </row>
    <row r="35" spans="1:32" ht="13.5" customHeight="1" outlineLevel="1" x14ac:dyDescent="0.45">
      <c r="A35" s="47" t="s">
        <v>202</v>
      </c>
      <c r="B35" s="47" t="s">
        <v>1</v>
      </c>
      <c r="C35" s="31">
        <v>6852</v>
      </c>
      <c r="D35" s="29">
        <v>1995</v>
      </c>
      <c r="E35" s="31">
        <v>1176</v>
      </c>
      <c r="F35" s="29">
        <v>195</v>
      </c>
      <c r="G35" s="31">
        <v>69</v>
      </c>
      <c r="H35" s="29" t="s">
        <v>88</v>
      </c>
      <c r="I35" s="31">
        <v>71</v>
      </c>
      <c r="J35" s="29">
        <v>1139</v>
      </c>
      <c r="K35" s="31" t="s">
        <v>88</v>
      </c>
      <c r="L35" s="29">
        <v>620</v>
      </c>
      <c r="M35" s="31">
        <v>1230</v>
      </c>
      <c r="N35" s="29">
        <v>111</v>
      </c>
      <c r="O35" s="31" t="s">
        <v>234</v>
      </c>
      <c r="P35" s="29">
        <v>183</v>
      </c>
      <c r="Q35" s="31" t="s">
        <v>88</v>
      </c>
      <c r="R35" s="29">
        <v>1</v>
      </c>
      <c r="S35" s="31" t="s">
        <v>88</v>
      </c>
    </row>
    <row r="36" spans="1:32" ht="13.5" customHeight="1" outlineLevel="1" x14ac:dyDescent="0.45">
      <c r="A36" s="47" t="s">
        <v>203</v>
      </c>
      <c r="B36" s="47" t="s">
        <v>1</v>
      </c>
      <c r="C36" s="31">
        <v>39488</v>
      </c>
      <c r="D36" s="29">
        <v>17520</v>
      </c>
      <c r="E36" s="31">
        <v>9962</v>
      </c>
      <c r="F36" s="29">
        <v>744</v>
      </c>
      <c r="G36" s="31" t="s">
        <v>88</v>
      </c>
      <c r="H36" s="29" t="s">
        <v>88</v>
      </c>
      <c r="I36" s="31">
        <v>462</v>
      </c>
      <c r="J36" s="29">
        <v>2356</v>
      </c>
      <c r="K36" s="31">
        <v>9</v>
      </c>
      <c r="L36" s="29">
        <v>3355</v>
      </c>
      <c r="M36" s="31">
        <v>2491</v>
      </c>
      <c r="N36" s="29" t="s">
        <v>88</v>
      </c>
      <c r="O36" s="31">
        <v>50</v>
      </c>
      <c r="P36" s="29">
        <v>1223</v>
      </c>
      <c r="Q36" s="31" t="s">
        <v>88</v>
      </c>
      <c r="R36" s="29" t="s">
        <v>234</v>
      </c>
      <c r="S36" s="31" t="s">
        <v>88</v>
      </c>
    </row>
    <row r="37" spans="1:32" ht="20.100000000000001" customHeight="1" x14ac:dyDescent="0.45">
      <c r="A37" s="58" t="s">
        <v>10</v>
      </c>
      <c r="B37" s="58" t="s">
        <v>1</v>
      </c>
      <c r="C37" s="30">
        <v>90408</v>
      </c>
      <c r="D37" s="30">
        <v>29255</v>
      </c>
      <c r="E37" s="30">
        <v>20679</v>
      </c>
      <c r="F37" s="30">
        <v>2548</v>
      </c>
      <c r="G37" s="30">
        <v>459</v>
      </c>
      <c r="H37" s="30">
        <v>371</v>
      </c>
      <c r="I37" s="30">
        <v>2115</v>
      </c>
      <c r="J37" s="30">
        <v>7593</v>
      </c>
      <c r="K37" s="30">
        <v>226</v>
      </c>
      <c r="L37" s="30">
        <v>6515</v>
      </c>
      <c r="M37" s="30">
        <v>11024</v>
      </c>
      <c r="N37" s="30">
        <v>4074</v>
      </c>
      <c r="O37" s="30">
        <v>290</v>
      </c>
      <c r="P37" s="30">
        <v>3089</v>
      </c>
      <c r="Q37" s="30">
        <v>274</v>
      </c>
      <c r="R37" s="30">
        <v>888</v>
      </c>
      <c r="S37" s="30">
        <v>1007</v>
      </c>
    </row>
    <row r="38" spans="1:32" ht="4.5" customHeight="1" x14ac:dyDescent="0.45">
      <c r="A38" s="59" t="s">
        <v>1</v>
      </c>
      <c r="B38" s="59" t="s">
        <v>1</v>
      </c>
      <c r="C38" s="4" t="s">
        <v>1</v>
      </c>
      <c r="D38" s="4" t="s">
        <v>1</v>
      </c>
      <c r="E38" s="4" t="s">
        <v>1</v>
      </c>
      <c r="F38" s="4" t="s">
        <v>1</v>
      </c>
      <c r="G38" s="4" t="s">
        <v>1</v>
      </c>
      <c r="H38" s="4" t="s">
        <v>1</v>
      </c>
      <c r="I38" s="4" t="s">
        <v>1</v>
      </c>
      <c r="J38" s="4" t="s">
        <v>1</v>
      </c>
      <c r="K38" s="4" t="s">
        <v>1</v>
      </c>
      <c r="L38" s="4" t="s">
        <v>1</v>
      </c>
      <c r="M38" s="4" t="s">
        <v>1</v>
      </c>
      <c r="N38" s="4" t="s">
        <v>1</v>
      </c>
      <c r="O38" s="4" t="s">
        <v>1</v>
      </c>
      <c r="P38" s="4" t="s">
        <v>1</v>
      </c>
      <c r="Q38" s="4" t="s">
        <v>1</v>
      </c>
      <c r="R38" s="4" t="s">
        <v>1</v>
      </c>
      <c r="S38" s="4" t="s">
        <v>1</v>
      </c>
    </row>
    <row r="39" spans="1:32" ht="4.5" customHeight="1" x14ac:dyDescent="0.45">
      <c r="A39" s="50" t="s">
        <v>1</v>
      </c>
      <c r="B39" s="50" t="s">
        <v>1</v>
      </c>
      <c r="C39" s="50" t="s">
        <v>1</v>
      </c>
      <c r="D39" s="50" t="s">
        <v>1</v>
      </c>
      <c r="E39" s="50" t="s">
        <v>1</v>
      </c>
      <c r="F39" s="50" t="s">
        <v>1</v>
      </c>
      <c r="G39" s="50" t="s">
        <v>1</v>
      </c>
      <c r="H39" s="50" t="s">
        <v>1</v>
      </c>
      <c r="I39" s="50" t="s">
        <v>1</v>
      </c>
      <c r="J39" s="50" t="s">
        <v>1</v>
      </c>
      <c r="K39" s="50" t="s">
        <v>1</v>
      </c>
      <c r="L39" s="50" t="s">
        <v>1</v>
      </c>
      <c r="M39" s="50" t="s">
        <v>1</v>
      </c>
      <c r="N39" s="50" t="s">
        <v>1</v>
      </c>
      <c r="O39" s="50" t="s">
        <v>1</v>
      </c>
      <c r="P39" s="50" t="s">
        <v>1</v>
      </c>
      <c r="Q39" s="50" t="s">
        <v>1</v>
      </c>
      <c r="R39" s="50" t="s">
        <v>1</v>
      </c>
      <c r="S39" s="50" t="s">
        <v>1</v>
      </c>
      <c r="T39" s="50"/>
      <c r="U39" s="50"/>
      <c r="V39" s="50"/>
      <c r="W39" s="50"/>
      <c r="X39" s="50"/>
      <c r="Y39" s="50"/>
      <c r="Z39" s="50"/>
      <c r="AA39" s="50"/>
      <c r="AB39" s="50"/>
      <c r="AC39" s="50"/>
      <c r="AD39" s="50"/>
      <c r="AE39" s="50"/>
      <c r="AF39" s="50"/>
    </row>
    <row r="40" spans="1:32" ht="13.5" customHeight="1" x14ac:dyDescent="0.45">
      <c r="A40" s="52" t="s">
        <v>26</v>
      </c>
      <c r="B40" s="52" t="s">
        <v>1</v>
      </c>
      <c r="C40" s="52" t="s">
        <v>1</v>
      </c>
      <c r="D40" s="52" t="s">
        <v>1</v>
      </c>
      <c r="E40" s="52" t="s">
        <v>1</v>
      </c>
      <c r="F40" s="52" t="s">
        <v>1</v>
      </c>
      <c r="G40" s="52" t="s">
        <v>1</v>
      </c>
      <c r="H40" s="52" t="s">
        <v>1</v>
      </c>
      <c r="I40" s="52" t="s">
        <v>1</v>
      </c>
      <c r="J40" s="52" t="s">
        <v>1</v>
      </c>
      <c r="K40" s="52" t="s">
        <v>1</v>
      </c>
      <c r="L40" s="52" t="s">
        <v>1</v>
      </c>
      <c r="M40" s="52" t="s">
        <v>1</v>
      </c>
      <c r="N40" s="52" t="s">
        <v>1</v>
      </c>
      <c r="O40" s="52" t="s">
        <v>1</v>
      </c>
      <c r="P40" s="52" t="s">
        <v>1</v>
      </c>
      <c r="Q40" s="52" t="s">
        <v>1</v>
      </c>
      <c r="R40" s="52" t="s">
        <v>1</v>
      </c>
      <c r="S40" s="52" t="s">
        <v>1</v>
      </c>
      <c r="T40" s="50"/>
      <c r="U40" s="50"/>
      <c r="V40" s="50"/>
      <c r="W40" s="50"/>
      <c r="X40" s="50"/>
      <c r="Y40" s="50"/>
      <c r="Z40" s="50"/>
      <c r="AA40" s="50"/>
      <c r="AB40" s="50"/>
      <c r="AC40" s="50"/>
      <c r="AD40" s="50"/>
      <c r="AE40" s="50"/>
      <c r="AF40" s="50"/>
    </row>
    <row r="41" spans="1:32" ht="13.5" customHeight="1" x14ac:dyDescent="0.45">
      <c r="A41" s="52" t="s">
        <v>204</v>
      </c>
      <c r="B41" s="52" t="s">
        <v>1</v>
      </c>
      <c r="C41" s="52" t="s">
        <v>1</v>
      </c>
      <c r="D41" s="52" t="s">
        <v>1</v>
      </c>
      <c r="E41" s="52" t="s">
        <v>1</v>
      </c>
      <c r="F41" s="52" t="s">
        <v>1</v>
      </c>
      <c r="G41" s="52" t="s">
        <v>1</v>
      </c>
      <c r="H41" s="52" t="s">
        <v>1</v>
      </c>
      <c r="I41" s="52" t="s">
        <v>1</v>
      </c>
      <c r="J41" s="52" t="s">
        <v>1</v>
      </c>
      <c r="K41" s="52" t="s">
        <v>1</v>
      </c>
      <c r="L41" s="52" t="s">
        <v>1</v>
      </c>
      <c r="M41" s="52" t="s">
        <v>1</v>
      </c>
      <c r="N41" s="52" t="s">
        <v>1</v>
      </c>
      <c r="O41" s="52" t="s">
        <v>1</v>
      </c>
      <c r="P41" s="52" t="s">
        <v>1</v>
      </c>
      <c r="Q41" s="52" t="s">
        <v>1</v>
      </c>
      <c r="R41" s="52" t="s">
        <v>1</v>
      </c>
      <c r="S41" s="52" t="s">
        <v>1</v>
      </c>
      <c r="T41" s="50"/>
      <c r="U41" s="50"/>
      <c r="V41" s="50"/>
      <c r="W41" s="50"/>
      <c r="X41" s="50"/>
      <c r="Y41" s="50"/>
      <c r="Z41" s="50"/>
      <c r="AA41" s="50"/>
      <c r="AB41" s="50"/>
      <c r="AC41" s="50"/>
      <c r="AD41" s="50"/>
      <c r="AE41" s="50"/>
      <c r="AF41" s="50"/>
    </row>
    <row r="42" spans="1:32" ht="13.5" customHeight="1" x14ac:dyDescent="0.45">
      <c r="A42" s="52" t="s">
        <v>205</v>
      </c>
      <c r="B42" s="52" t="s">
        <v>1</v>
      </c>
      <c r="C42" s="52" t="s">
        <v>1</v>
      </c>
      <c r="D42" s="52" t="s">
        <v>1</v>
      </c>
      <c r="E42" s="52" t="s">
        <v>1</v>
      </c>
      <c r="F42" s="52" t="s">
        <v>1</v>
      </c>
      <c r="G42" s="52" t="s">
        <v>1</v>
      </c>
      <c r="H42" s="52" t="s">
        <v>1</v>
      </c>
      <c r="I42" s="52" t="s">
        <v>1</v>
      </c>
      <c r="J42" s="52" t="s">
        <v>1</v>
      </c>
      <c r="K42" s="52" t="s">
        <v>1</v>
      </c>
      <c r="L42" s="52" t="s">
        <v>1</v>
      </c>
      <c r="M42" s="52" t="s">
        <v>1</v>
      </c>
      <c r="N42" s="52" t="s">
        <v>1</v>
      </c>
      <c r="O42" s="52" t="s">
        <v>1</v>
      </c>
      <c r="P42" s="52" t="s">
        <v>1</v>
      </c>
      <c r="Q42" s="52" t="s">
        <v>1</v>
      </c>
      <c r="R42" s="52" t="s">
        <v>1</v>
      </c>
      <c r="S42" s="52" t="s">
        <v>1</v>
      </c>
      <c r="T42" s="50"/>
      <c r="U42" s="50"/>
      <c r="V42" s="50"/>
      <c r="W42" s="50"/>
      <c r="X42" s="50"/>
      <c r="Y42" s="50"/>
      <c r="Z42" s="50"/>
      <c r="AA42" s="50"/>
      <c r="AB42" s="50"/>
      <c r="AC42" s="50"/>
      <c r="AD42" s="50"/>
      <c r="AE42" s="50"/>
      <c r="AF42" s="50"/>
    </row>
    <row r="43" spans="1:32" ht="13.5" customHeight="1" x14ac:dyDescent="0.45">
      <c r="A43" s="52" t="s">
        <v>318</v>
      </c>
      <c r="B43" s="52" t="s">
        <v>1</v>
      </c>
      <c r="C43" s="52" t="s">
        <v>1</v>
      </c>
      <c r="D43" s="52" t="s">
        <v>1</v>
      </c>
      <c r="E43" s="52" t="s">
        <v>1</v>
      </c>
      <c r="F43" s="52" t="s">
        <v>1</v>
      </c>
      <c r="G43" s="52" t="s">
        <v>1</v>
      </c>
      <c r="H43" s="52" t="s">
        <v>1</v>
      </c>
      <c r="I43" s="52" t="s">
        <v>1</v>
      </c>
      <c r="J43" s="52" t="s">
        <v>1</v>
      </c>
      <c r="K43" s="52" t="s">
        <v>1</v>
      </c>
      <c r="L43" s="52" t="s">
        <v>1</v>
      </c>
      <c r="M43" s="52" t="s">
        <v>1</v>
      </c>
      <c r="N43" s="52" t="s">
        <v>1</v>
      </c>
      <c r="O43" s="52" t="s">
        <v>1</v>
      </c>
      <c r="P43" s="52" t="s">
        <v>1</v>
      </c>
      <c r="Q43" s="52" t="s">
        <v>1</v>
      </c>
      <c r="R43" s="52" t="s">
        <v>1</v>
      </c>
      <c r="S43" s="52" t="s">
        <v>1</v>
      </c>
      <c r="T43" s="50"/>
      <c r="U43" s="50"/>
      <c r="V43" s="50"/>
      <c r="W43" s="50"/>
      <c r="X43" s="50"/>
      <c r="Y43" s="50"/>
      <c r="Z43" s="50"/>
      <c r="AA43" s="50"/>
      <c r="AB43" s="50"/>
      <c r="AC43" s="50"/>
      <c r="AD43" s="50"/>
      <c r="AE43" s="50"/>
      <c r="AF43" s="50"/>
    </row>
    <row r="44" spans="1:32" ht="13.5" customHeight="1" x14ac:dyDescent="0.45">
      <c r="A44" s="52" t="s">
        <v>295</v>
      </c>
      <c r="B44" s="52" t="s">
        <v>1</v>
      </c>
      <c r="C44" s="52" t="s">
        <v>1</v>
      </c>
      <c r="D44" s="52" t="s">
        <v>1</v>
      </c>
      <c r="E44" s="52" t="s">
        <v>1</v>
      </c>
      <c r="F44" s="52" t="s">
        <v>1</v>
      </c>
      <c r="G44" s="52" t="s">
        <v>1</v>
      </c>
      <c r="H44" s="52" t="s">
        <v>1</v>
      </c>
      <c r="I44" s="52" t="s">
        <v>1</v>
      </c>
      <c r="J44" s="52" t="s">
        <v>1</v>
      </c>
      <c r="K44" s="52" t="s">
        <v>1</v>
      </c>
      <c r="L44" s="52" t="s">
        <v>1</v>
      </c>
      <c r="M44" s="52" t="s">
        <v>1</v>
      </c>
      <c r="N44" s="52" t="s">
        <v>1</v>
      </c>
      <c r="O44" s="52" t="s">
        <v>1</v>
      </c>
      <c r="P44" s="52" t="s">
        <v>1</v>
      </c>
      <c r="Q44" s="52" t="s">
        <v>1</v>
      </c>
      <c r="R44" s="52" t="s">
        <v>1</v>
      </c>
      <c r="S44" s="52" t="s">
        <v>1</v>
      </c>
      <c r="T44" s="50"/>
      <c r="U44" s="50"/>
      <c r="V44" s="50"/>
      <c r="W44" s="50"/>
      <c r="X44" s="50"/>
      <c r="Y44" s="50"/>
      <c r="Z44" s="50"/>
      <c r="AA44" s="50"/>
      <c r="AB44" s="50"/>
      <c r="AC44" s="50"/>
      <c r="AD44" s="50"/>
      <c r="AE44" s="50"/>
      <c r="AF44" s="50"/>
    </row>
    <row r="45" spans="1:32" ht="13.5" customHeight="1" x14ac:dyDescent="0.45">
      <c r="A45" s="52" t="s">
        <v>44</v>
      </c>
      <c r="B45" s="52" t="s">
        <v>1</v>
      </c>
      <c r="C45" s="52" t="s">
        <v>1</v>
      </c>
      <c r="D45" s="52" t="s">
        <v>1</v>
      </c>
      <c r="E45" s="52" t="s">
        <v>1</v>
      </c>
      <c r="F45" s="52" t="s">
        <v>1</v>
      </c>
      <c r="G45" s="52" t="s">
        <v>1</v>
      </c>
      <c r="H45" s="52" t="s">
        <v>1</v>
      </c>
      <c r="I45" s="52" t="s">
        <v>1</v>
      </c>
      <c r="J45" s="52" t="s">
        <v>1</v>
      </c>
      <c r="K45" s="52" t="s">
        <v>1</v>
      </c>
      <c r="L45" s="52" t="s">
        <v>1</v>
      </c>
      <c r="M45" s="52" t="s">
        <v>1</v>
      </c>
      <c r="N45" s="52" t="s">
        <v>1</v>
      </c>
      <c r="O45" s="52" t="s">
        <v>1</v>
      </c>
      <c r="P45" s="52" t="s">
        <v>1</v>
      </c>
      <c r="Q45" s="52" t="s">
        <v>1</v>
      </c>
      <c r="R45" s="52" t="s">
        <v>1</v>
      </c>
      <c r="S45" s="52" t="s">
        <v>1</v>
      </c>
      <c r="T45" s="50"/>
      <c r="U45" s="50"/>
      <c r="V45" s="50"/>
      <c r="W45" s="50"/>
      <c r="X45" s="50"/>
      <c r="Y45" s="50"/>
      <c r="Z45" s="50"/>
      <c r="AA45" s="50"/>
      <c r="AB45" s="50"/>
      <c r="AC45" s="50"/>
      <c r="AD45" s="50"/>
      <c r="AE45" s="50"/>
      <c r="AF45" s="50"/>
    </row>
    <row r="46" spans="1:32" ht="13.5" customHeight="1" x14ac:dyDescent="0.45">
      <c r="A46" s="52" t="s">
        <v>64</v>
      </c>
      <c r="B46" s="52" t="s">
        <v>1</v>
      </c>
      <c r="C46" s="52" t="s">
        <v>1</v>
      </c>
      <c r="D46" s="52" t="s">
        <v>1</v>
      </c>
      <c r="E46" s="52" t="s">
        <v>1</v>
      </c>
      <c r="F46" s="52" t="s">
        <v>1</v>
      </c>
      <c r="G46" s="52" t="s">
        <v>1</v>
      </c>
      <c r="H46" s="52" t="s">
        <v>1</v>
      </c>
      <c r="I46" s="52" t="s">
        <v>1</v>
      </c>
      <c r="J46" s="52" t="s">
        <v>1</v>
      </c>
      <c r="K46" s="52" t="s">
        <v>1</v>
      </c>
      <c r="L46" s="52" t="s">
        <v>1</v>
      </c>
      <c r="M46" s="52" t="s">
        <v>1</v>
      </c>
      <c r="N46" s="52" t="s">
        <v>1</v>
      </c>
      <c r="O46" s="52" t="s">
        <v>1</v>
      </c>
      <c r="P46" s="52" t="s">
        <v>1</v>
      </c>
      <c r="Q46" s="52" t="s">
        <v>1</v>
      </c>
      <c r="R46" s="52" t="s">
        <v>1</v>
      </c>
      <c r="S46" s="52" t="s">
        <v>1</v>
      </c>
      <c r="T46" s="50"/>
      <c r="U46" s="50"/>
      <c r="V46" s="50"/>
      <c r="W46" s="50"/>
      <c r="X46" s="50"/>
      <c r="Y46" s="50"/>
      <c r="Z46" s="50"/>
      <c r="AA46" s="50"/>
      <c r="AB46" s="50"/>
      <c r="AC46" s="50"/>
      <c r="AD46" s="50"/>
      <c r="AE46" s="50"/>
      <c r="AF46" s="50"/>
    </row>
  </sheetData>
  <mergeCells count="32">
    <mergeCell ref="A44:AF44"/>
    <mergeCell ref="A45:AF45"/>
    <mergeCell ref="A46:AF46"/>
    <mergeCell ref="A39:AF39"/>
    <mergeCell ref="A40:AF40"/>
    <mergeCell ref="A41:AF41"/>
    <mergeCell ref="A42:AF42"/>
    <mergeCell ref="A43:AF43"/>
    <mergeCell ref="A37:B37"/>
    <mergeCell ref="A38:B38"/>
    <mergeCell ref="A1:S1"/>
    <mergeCell ref="A2:B5"/>
    <mergeCell ref="C2:S2"/>
    <mergeCell ref="C3:C4"/>
    <mergeCell ref="D3:S3"/>
    <mergeCell ref="A32:B32"/>
    <mergeCell ref="A33:B33"/>
    <mergeCell ref="A34:B34"/>
    <mergeCell ref="A35:B35"/>
    <mergeCell ref="A36:B36"/>
    <mergeCell ref="A27:B27"/>
    <mergeCell ref="A28:B28"/>
    <mergeCell ref="A29:B29"/>
    <mergeCell ref="A30:B30"/>
    <mergeCell ref="A31:B31"/>
    <mergeCell ref="A6:S6"/>
    <mergeCell ref="A21:S21"/>
    <mergeCell ref="A26:S26"/>
    <mergeCell ref="A22:B22"/>
    <mergeCell ref="A23:B23"/>
    <mergeCell ref="A24:B24"/>
    <mergeCell ref="A25:B25"/>
  </mergeCells>
  <pageMargins left="0.7" right="0.7" top="0.75" bottom="0.75" header="0.3" footer="0.3"/>
  <pageSetup paperSize="9"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AF47"/>
  <sheetViews>
    <sheetView showGridLines="0" workbookViewId="0">
      <pane ySplit="5" topLeftCell="A6" activePane="bottomLeft" state="frozen"/>
      <selection pane="bottomLeft" activeCell="A7" sqref="A7:A20"/>
    </sheetView>
  </sheetViews>
  <sheetFormatPr baseColWidth="10" defaultColWidth="11.3984375" defaultRowHeight="14.25" outlineLevelRow="1" outlineLevelCol="1" x14ac:dyDescent="0.45"/>
  <cols>
    <col min="1" max="1" width="10.73046875" customWidth="1"/>
    <col min="2" max="2" width="55.73046875" customWidth="1"/>
    <col min="3" max="3" width="9.1328125" customWidth="1"/>
    <col min="4" max="19" width="9.1328125" customWidth="1" outlineLevel="1"/>
  </cols>
  <sheetData>
    <row r="1" spans="1:19" ht="20.100000000000001" customHeight="1" x14ac:dyDescent="0.45">
      <c r="A1" s="49" t="s">
        <v>319</v>
      </c>
      <c r="B1" s="49" t="s">
        <v>1</v>
      </c>
      <c r="C1" s="49" t="s">
        <v>1</v>
      </c>
      <c r="D1" s="49" t="s">
        <v>1</v>
      </c>
      <c r="E1" s="49" t="s">
        <v>1</v>
      </c>
      <c r="F1" s="49" t="s">
        <v>1</v>
      </c>
      <c r="G1" s="49" t="s">
        <v>1</v>
      </c>
      <c r="H1" s="49" t="s">
        <v>1</v>
      </c>
      <c r="I1" s="49" t="s">
        <v>1</v>
      </c>
      <c r="J1" s="49" t="s">
        <v>1</v>
      </c>
      <c r="K1" s="49" t="s">
        <v>1</v>
      </c>
      <c r="L1" s="49" t="s">
        <v>1</v>
      </c>
      <c r="M1" s="49" t="s">
        <v>1</v>
      </c>
      <c r="N1" s="49" t="s">
        <v>1</v>
      </c>
      <c r="O1" s="49" t="s">
        <v>1</v>
      </c>
      <c r="P1" s="49" t="s">
        <v>1</v>
      </c>
      <c r="Q1" s="49" t="s">
        <v>1</v>
      </c>
      <c r="R1" s="49" t="s">
        <v>1</v>
      </c>
      <c r="S1" s="49" t="s">
        <v>1</v>
      </c>
    </row>
    <row r="2" spans="1:19" ht="20.100000000000001" customHeight="1" x14ac:dyDescent="0.45">
      <c r="A2" s="55" t="s">
        <v>176</v>
      </c>
      <c r="B2" s="55" t="s">
        <v>1</v>
      </c>
      <c r="C2" s="51" t="s">
        <v>51</v>
      </c>
      <c r="D2" s="51" t="s">
        <v>1</v>
      </c>
      <c r="E2" s="51" t="s">
        <v>1</v>
      </c>
      <c r="F2" s="51" t="s">
        <v>1</v>
      </c>
      <c r="G2" s="51" t="s">
        <v>1</v>
      </c>
      <c r="H2" s="51" t="s">
        <v>1</v>
      </c>
      <c r="I2" s="51" t="s">
        <v>1</v>
      </c>
      <c r="J2" s="51" t="s">
        <v>1</v>
      </c>
      <c r="K2" s="51" t="s">
        <v>1</v>
      </c>
      <c r="L2" s="51" t="s">
        <v>1</v>
      </c>
      <c r="M2" s="51" t="s">
        <v>1</v>
      </c>
      <c r="N2" s="51" t="s">
        <v>1</v>
      </c>
      <c r="O2" s="51" t="s">
        <v>1</v>
      </c>
      <c r="P2" s="51" t="s">
        <v>1</v>
      </c>
      <c r="Q2" s="51" t="s">
        <v>1</v>
      </c>
      <c r="R2" s="51" t="s">
        <v>1</v>
      </c>
      <c r="S2" s="51" t="s">
        <v>1</v>
      </c>
    </row>
    <row r="3" spans="1:19" ht="20.100000000000001" customHeight="1" x14ac:dyDescent="0.45">
      <c r="A3" s="55" t="s">
        <v>177</v>
      </c>
      <c r="B3" s="55" t="s">
        <v>1</v>
      </c>
      <c r="C3" s="62" t="s">
        <v>170</v>
      </c>
      <c r="D3" s="51" t="s">
        <v>317</v>
      </c>
      <c r="E3" s="51" t="s">
        <v>1</v>
      </c>
      <c r="F3" s="51" t="s">
        <v>1</v>
      </c>
      <c r="G3" s="51" t="s">
        <v>1</v>
      </c>
      <c r="H3" s="51" t="s">
        <v>1</v>
      </c>
      <c r="I3" s="51" t="s">
        <v>1</v>
      </c>
      <c r="J3" s="51" t="s">
        <v>1</v>
      </c>
      <c r="K3" s="51" t="s">
        <v>1</v>
      </c>
      <c r="L3" s="51" t="s">
        <v>1</v>
      </c>
      <c r="M3" s="51" t="s">
        <v>1</v>
      </c>
      <c r="N3" s="51" t="s">
        <v>1</v>
      </c>
      <c r="O3" s="51" t="s">
        <v>1</v>
      </c>
      <c r="P3" s="51" t="s">
        <v>1</v>
      </c>
      <c r="Q3" s="51" t="s">
        <v>1</v>
      </c>
      <c r="R3" s="51" t="s">
        <v>1</v>
      </c>
      <c r="S3" s="51" t="s">
        <v>1</v>
      </c>
    </row>
    <row r="4" spans="1:19" ht="82.15" customHeight="1" x14ac:dyDescent="0.45">
      <c r="A4" s="55" t="s">
        <v>181</v>
      </c>
      <c r="B4" s="55" t="s">
        <v>1</v>
      </c>
      <c r="C4" s="51" t="s">
        <v>1</v>
      </c>
      <c r="D4" s="10" t="s">
        <v>154</v>
      </c>
      <c r="E4" s="10" t="s">
        <v>155</v>
      </c>
      <c r="F4" s="10" t="s">
        <v>156</v>
      </c>
      <c r="G4" s="10" t="s">
        <v>157</v>
      </c>
      <c r="H4" s="10" t="s">
        <v>158</v>
      </c>
      <c r="I4" s="10" t="s">
        <v>159</v>
      </c>
      <c r="J4" s="10" t="s">
        <v>160</v>
      </c>
      <c r="K4" s="10" t="s">
        <v>161</v>
      </c>
      <c r="L4" s="10" t="s">
        <v>162</v>
      </c>
      <c r="M4" s="10" t="s">
        <v>163</v>
      </c>
      <c r="N4" s="10" t="s">
        <v>164</v>
      </c>
      <c r="O4" s="10" t="s">
        <v>165</v>
      </c>
      <c r="P4" s="10" t="s">
        <v>166</v>
      </c>
      <c r="Q4" s="10" t="s">
        <v>167</v>
      </c>
      <c r="R4" s="10" t="s">
        <v>168</v>
      </c>
      <c r="S4" s="10" t="s">
        <v>169</v>
      </c>
    </row>
    <row r="5" spans="1:19" ht="20.100000000000001" customHeight="1" x14ac:dyDescent="0.45">
      <c r="A5" s="55" t="s">
        <v>1</v>
      </c>
      <c r="B5" s="55" t="s">
        <v>1</v>
      </c>
      <c r="C5" s="5" t="s">
        <v>53</v>
      </c>
      <c r="D5" s="5" t="s">
        <v>53</v>
      </c>
      <c r="E5" s="5" t="s">
        <v>53</v>
      </c>
      <c r="F5" s="5" t="s">
        <v>53</v>
      </c>
      <c r="G5" s="5" t="s">
        <v>53</v>
      </c>
      <c r="H5" s="5" t="s">
        <v>53</v>
      </c>
      <c r="I5" s="5" t="s">
        <v>53</v>
      </c>
      <c r="J5" s="5" t="s">
        <v>53</v>
      </c>
      <c r="K5" s="5" t="s">
        <v>53</v>
      </c>
      <c r="L5" s="5" t="s">
        <v>53</v>
      </c>
      <c r="M5" s="5" t="s">
        <v>53</v>
      </c>
      <c r="N5" s="5" t="s">
        <v>53</v>
      </c>
      <c r="O5" s="5" t="s">
        <v>53</v>
      </c>
      <c r="P5" s="5" t="s">
        <v>53</v>
      </c>
      <c r="Q5" s="5" t="s">
        <v>53</v>
      </c>
      <c r="R5" s="5" t="s">
        <v>53</v>
      </c>
      <c r="S5" s="5" t="s">
        <v>53</v>
      </c>
    </row>
    <row r="6" spans="1:19" ht="20.100000000000001" customHeight="1" x14ac:dyDescent="0.45">
      <c r="A6" s="54" t="s">
        <v>73</v>
      </c>
      <c r="B6" s="54" t="s">
        <v>1</v>
      </c>
      <c r="C6" s="50" t="s">
        <v>1</v>
      </c>
      <c r="D6" s="50" t="s">
        <v>1</v>
      </c>
      <c r="E6" s="50" t="s">
        <v>1</v>
      </c>
      <c r="F6" s="50" t="s">
        <v>1</v>
      </c>
      <c r="G6" s="50" t="s">
        <v>1</v>
      </c>
      <c r="H6" s="50" t="s">
        <v>1</v>
      </c>
      <c r="I6" s="50" t="s">
        <v>1</v>
      </c>
      <c r="J6" s="50" t="s">
        <v>1</v>
      </c>
      <c r="K6" s="50" t="s">
        <v>1</v>
      </c>
      <c r="L6" s="50" t="s">
        <v>1</v>
      </c>
      <c r="M6" s="50" t="s">
        <v>1</v>
      </c>
      <c r="N6" s="50" t="s">
        <v>1</v>
      </c>
      <c r="O6" s="50" t="s">
        <v>1</v>
      </c>
      <c r="P6" s="50" t="s">
        <v>1</v>
      </c>
      <c r="Q6" s="50" t="s">
        <v>1</v>
      </c>
      <c r="R6" s="50" t="s">
        <v>1</v>
      </c>
      <c r="S6" s="50" t="s">
        <v>1</v>
      </c>
    </row>
    <row r="7" spans="1:19" ht="13.5" customHeight="1" outlineLevel="1" x14ac:dyDescent="0.45">
      <c r="A7" s="45" t="s">
        <v>80</v>
      </c>
      <c r="B7" s="6" t="s">
        <v>81</v>
      </c>
      <c r="C7" s="31">
        <v>409583</v>
      </c>
      <c r="D7" s="29">
        <v>127170</v>
      </c>
      <c r="E7" s="31">
        <v>103442</v>
      </c>
      <c r="F7" s="29">
        <v>8022</v>
      </c>
      <c r="G7" s="31">
        <v>2698</v>
      </c>
      <c r="H7" s="29">
        <v>1953</v>
      </c>
      <c r="I7" s="31">
        <v>8482</v>
      </c>
      <c r="J7" s="29">
        <v>33954</v>
      </c>
      <c r="K7" s="31">
        <v>1013</v>
      </c>
      <c r="L7" s="29">
        <v>31909</v>
      </c>
      <c r="M7" s="31">
        <v>52272</v>
      </c>
      <c r="N7" s="29">
        <v>13511</v>
      </c>
      <c r="O7" s="31">
        <v>1554</v>
      </c>
      <c r="P7" s="29">
        <v>10094</v>
      </c>
      <c r="Q7" s="31">
        <v>1607</v>
      </c>
      <c r="R7" s="29">
        <v>6230</v>
      </c>
      <c r="S7" s="31">
        <v>5673</v>
      </c>
    </row>
    <row r="8" spans="1:19" ht="13.5" customHeight="1" outlineLevel="1" x14ac:dyDescent="0.45">
      <c r="A8" s="45" t="s">
        <v>95</v>
      </c>
      <c r="B8" s="6" t="s">
        <v>96</v>
      </c>
      <c r="C8" s="31">
        <v>24352</v>
      </c>
      <c r="D8" s="29">
        <v>1979</v>
      </c>
      <c r="E8" s="31">
        <v>3179</v>
      </c>
      <c r="F8" s="29">
        <v>278</v>
      </c>
      <c r="G8" s="31">
        <v>79</v>
      </c>
      <c r="H8" s="29">
        <v>54</v>
      </c>
      <c r="I8" s="31">
        <v>1409</v>
      </c>
      <c r="J8" s="29">
        <v>2531</v>
      </c>
      <c r="K8" s="31">
        <v>40</v>
      </c>
      <c r="L8" s="29">
        <v>1482</v>
      </c>
      <c r="M8" s="31">
        <v>8557</v>
      </c>
      <c r="N8" s="29">
        <v>3928</v>
      </c>
      <c r="O8" s="31">
        <v>21</v>
      </c>
      <c r="P8" s="29">
        <v>204</v>
      </c>
      <c r="Q8" s="31">
        <v>282</v>
      </c>
      <c r="R8" s="29">
        <v>211</v>
      </c>
      <c r="S8" s="31">
        <v>119</v>
      </c>
    </row>
    <row r="9" spans="1:19" ht="13.5" customHeight="1" outlineLevel="1" x14ac:dyDescent="0.45">
      <c r="A9" s="45" t="s">
        <v>97</v>
      </c>
      <c r="B9" s="6" t="s">
        <v>98</v>
      </c>
      <c r="C9" s="31">
        <v>23213</v>
      </c>
      <c r="D9" s="29">
        <v>5382</v>
      </c>
      <c r="E9" s="31">
        <v>3828</v>
      </c>
      <c r="F9" s="29">
        <v>1644</v>
      </c>
      <c r="G9" s="31">
        <v>24</v>
      </c>
      <c r="H9" s="29" t="s">
        <v>88</v>
      </c>
      <c r="I9" s="31">
        <v>134</v>
      </c>
      <c r="J9" s="29">
        <v>5587</v>
      </c>
      <c r="K9" s="31">
        <v>200</v>
      </c>
      <c r="L9" s="29">
        <v>104</v>
      </c>
      <c r="M9" s="31">
        <v>2985</v>
      </c>
      <c r="N9" s="29">
        <v>2288</v>
      </c>
      <c r="O9" s="31" t="s">
        <v>88</v>
      </c>
      <c r="P9" s="29">
        <v>95</v>
      </c>
      <c r="Q9" s="31">
        <v>164</v>
      </c>
      <c r="R9" s="29">
        <v>647</v>
      </c>
      <c r="S9" s="31">
        <v>12</v>
      </c>
    </row>
    <row r="10" spans="1:19" ht="13.5" customHeight="1" outlineLevel="1" x14ac:dyDescent="0.45">
      <c r="A10" s="45" t="s">
        <v>107</v>
      </c>
      <c r="B10" s="6" t="s">
        <v>108</v>
      </c>
      <c r="C10" s="31">
        <v>64992</v>
      </c>
      <c r="D10" s="29">
        <v>18330</v>
      </c>
      <c r="E10" s="31">
        <v>18633</v>
      </c>
      <c r="F10" s="29">
        <v>2884</v>
      </c>
      <c r="G10" s="31">
        <v>304</v>
      </c>
      <c r="H10" s="29">
        <v>524</v>
      </c>
      <c r="I10" s="31">
        <v>1412</v>
      </c>
      <c r="J10" s="29">
        <v>4187</v>
      </c>
      <c r="K10" s="31">
        <v>169</v>
      </c>
      <c r="L10" s="29">
        <v>2730</v>
      </c>
      <c r="M10" s="31">
        <v>7880</v>
      </c>
      <c r="N10" s="29">
        <v>729</v>
      </c>
      <c r="O10" s="31">
        <v>139</v>
      </c>
      <c r="P10" s="29">
        <v>3232</v>
      </c>
      <c r="Q10" s="31">
        <v>235</v>
      </c>
      <c r="R10" s="29">
        <v>1188</v>
      </c>
      <c r="S10" s="31">
        <v>2416</v>
      </c>
    </row>
    <row r="11" spans="1:19" ht="13.5" customHeight="1" outlineLevel="1" x14ac:dyDescent="0.45">
      <c r="A11" s="45" t="s">
        <v>109</v>
      </c>
      <c r="B11" s="6" t="s">
        <v>110</v>
      </c>
      <c r="C11" s="31">
        <v>27521</v>
      </c>
      <c r="D11" s="29">
        <v>8306</v>
      </c>
      <c r="E11" s="31">
        <v>5402</v>
      </c>
      <c r="F11" s="29">
        <v>726</v>
      </c>
      <c r="G11" s="31">
        <v>32</v>
      </c>
      <c r="H11" s="29">
        <v>79</v>
      </c>
      <c r="I11" s="31" t="s">
        <v>88</v>
      </c>
      <c r="J11" s="29">
        <v>1453</v>
      </c>
      <c r="K11" s="31" t="s">
        <v>88</v>
      </c>
      <c r="L11" s="29">
        <v>1121</v>
      </c>
      <c r="M11" s="31">
        <v>6301</v>
      </c>
      <c r="N11" s="29">
        <v>479</v>
      </c>
      <c r="O11" s="31">
        <v>162</v>
      </c>
      <c r="P11" s="29">
        <v>2542</v>
      </c>
      <c r="Q11" s="31">
        <v>111</v>
      </c>
      <c r="R11" s="29">
        <v>118</v>
      </c>
      <c r="S11" s="31">
        <v>219</v>
      </c>
    </row>
    <row r="12" spans="1:19" ht="13.5" customHeight="1" outlineLevel="1" x14ac:dyDescent="0.45">
      <c r="A12" s="45" t="s">
        <v>111</v>
      </c>
      <c r="B12" s="6" t="s">
        <v>112</v>
      </c>
      <c r="C12" s="31">
        <v>53908</v>
      </c>
      <c r="D12" s="29">
        <v>18497</v>
      </c>
      <c r="E12" s="31">
        <v>11951</v>
      </c>
      <c r="F12" s="29">
        <v>589</v>
      </c>
      <c r="G12" s="31">
        <v>149</v>
      </c>
      <c r="H12" s="29">
        <v>65</v>
      </c>
      <c r="I12" s="31">
        <v>1093</v>
      </c>
      <c r="J12" s="29">
        <v>2604</v>
      </c>
      <c r="K12" s="31">
        <v>95</v>
      </c>
      <c r="L12" s="29">
        <v>3741</v>
      </c>
      <c r="M12" s="31">
        <v>8640</v>
      </c>
      <c r="N12" s="29">
        <v>1798</v>
      </c>
      <c r="O12" s="31">
        <v>295</v>
      </c>
      <c r="P12" s="29">
        <v>1944</v>
      </c>
      <c r="Q12" s="31">
        <v>273</v>
      </c>
      <c r="R12" s="29">
        <v>1661</v>
      </c>
      <c r="S12" s="31">
        <v>513</v>
      </c>
    </row>
    <row r="13" spans="1:19" ht="13.5" customHeight="1" outlineLevel="1" x14ac:dyDescent="0.45">
      <c r="A13" s="45" t="s">
        <v>113</v>
      </c>
      <c r="B13" s="6" t="s">
        <v>114</v>
      </c>
      <c r="C13" s="31">
        <v>157741</v>
      </c>
      <c r="D13" s="29">
        <v>65207</v>
      </c>
      <c r="E13" s="31">
        <v>48089</v>
      </c>
      <c r="F13" s="29">
        <v>615</v>
      </c>
      <c r="G13" s="31" t="s">
        <v>88</v>
      </c>
      <c r="H13" s="29">
        <v>213</v>
      </c>
      <c r="I13" s="31">
        <v>42</v>
      </c>
      <c r="J13" s="29">
        <v>10320</v>
      </c>
      <c r="K13" s="31" t="s">
        <v>88</v>
      </c>
      <c r="L13" s="29">
        <v>17845</v>
      </c>
      <c r="M13" s="31">
        <v>11275</v>
      </c>
      <c r="N13" s="29">
        <v>2402</v>
      </c>
      <c r="O13" s="31">
        <v>323</v>
      </c>
      <c r="P13" s="29">
        <v>99</v>
      </c>
      <c r="Q13" s="31">
        <v>129</v>
      </c>
      <c r="R13" s="29">
        <v>304</v>
      </c>
      <c r="S13" s="31">
        <v>706</v>
      </c>
    </row>
    <row r="14" spans="1:19" ht="13.5" customHeight="1" outlineLevel="1" x14ac:dyDescent="0.45">
      <c r="A14" s="45" t="s">
        <v>115</v>
      </c>
      <c r="B14" s="6" t="s">
        <v>116</v>
      </c>
      <c r="C14" s="31">
        <v>14129</v>
      </c>
      <c r="D14" s="29">
        <v>951</v>
      </c>
      <c r="E14" s="31">
        <v>3814</v>
      </c>
      <c r="F14" s="29">
        <v>530</v>
      </c>
      <c r="G14" s="31" t="s">
        <v>88</v>
      </c>
      <c r="H14" s="29">
        <v>802</v>
      </c>
      <c r="I14" s="31" t="s">
        <v>88</v>
      </c>
      <c r="J14" s="29">
        <v>1161</v>
      </c>
      <c r="K14" s="31">
        <v>99</v>
      </c>
      <c r="L14" s="29">
        <v>841</v>
      </c>
      <c r="M14" s="31">
        <v>302</v>
      </c>
      <c r="N14" s="29">
        <v>267</v>
      </c>
      <c r="O14" s="31" t="s">
        <v>234</v>
      </c>
      <c r="P14" s="29">
        <v>649</v>
      </c>
      <c r="Q14" s="31">
        <v>20</v>
      </c>
      <c r="R14" s="29">
        <v>215</v>
      </c>
      <c r="S14" s="31" t="s">
        <v>88</v>
      </c>
    </row>
    <row r="15" spans="1:19" ht="13.5" customHeight="1" outlineLevel="1" x14ac:dyDescent="0.45">
      <c r="A15" s="45" t="s">
        <v>117</v>
      </c>
      <c r="B15" s="6" t="s">
        <v>118</v>
      </c>
      <c r="C15" s="31">
        <v>10160</v>
      </c>
      <c r="D15" s="29">
        <v>756</v>
      </c>
      <c r="E15" s="31">
        <v>3316</v>
      </c>
      <c r="F15" s="29">
        <v>9</v>
      </c>
      <c r="G15" s="31" t="s">
        <v>88</v>
      </c>
      <c r="H15" s="29" t="s">
        <v>88</v>
      </c>
      <c r="I15" s="31" t="s">
        <v>88</v>
      </c>
      <c r="J15" s="29">
        <v>345</v>
      </c>
      <c r="K15" s="31" t="s">
        <v>88</v>
      </c>
      <c r="L15" s="29" t="s">
        <v>88</v>
      </c>
      <c r="M15" s="31">
        <v>28</v>
      </c>
      <c r="N15" s="29" t="s">
        <v>88</v>
      </c>
      <c r="O15" s="31" t="s">
        <v>234</v>
      </c>
      <c r="P15" s="29" t="s">
        <v>88</v>
      </c>
      <c r="Q15" s="31" t="s">
        <v>234</v>
      </c>
      <c r="R15" s="29" t="s">
        <v>88</v>
      </c>
      <c r="S15" s="31" t="s">
        <v>234</v>
      </c>
    </row>
    <row r="16" spans="1:19" ht="13.5" customHeight="1" outlineLevel="1" x14ac:dyDescent="0.45">
      <c r="A16" s="45" t="s">
        <v>127</v>
      </c>
      <c r="B16" s="6" t="s">
        <v>128</v>
      </c>
      <c r="C16" s="31">
        <v>50283</v>
      </c>
      <c r="D16" s="29">
        <v>16762</v>
      </c>
      <c r="E16" s="31">
        <v>8622</v>
      </c>
      <c r="F16" s="29">
        <v>5756</v>
      </c>
      <c r="G16" s="31">
        <v>447</v>
      </c>
      <c r="H16" s="29">
        <v>694</v>
      </c>
      <c r="I16" s="31">
        <v>728</v>
      </c>
      <c r="J16" s="29">
        <v>1616</v>
      </c>
      <c r="K16" s="31">
        <v>245</v>
      </c>
      <c r="L16" s="29">
        <v>1715</v>
      </c>
      <c r="M16" s="31">
        <v>6861</v>
      </c>
      <c r="N16" s="29">
        <v>1412</v>
      </c>
      <c r="O16" s="31">
        <v>526</v>
      </c>
      <c r="P16" s="29">
        <v>3791</v>
      </c>
      <c r="Q16" s="31">
        <v>197</v>
      </c>
      <c r="R16" s="29">
        <v>315</v>
      </c>
      <c r="S16" s="31">
        <v>596</v>
      </c>
    </row>
    <row r="17" spans="1:19" ht="13.5" customHeight="1" outlineLevel="1" x14ac:dyDescent="0.45">
      <c r="A17" s="45" t="s">
        <v>186</v>
      </c>
      <c r="B17" s="6" t="s">
        <v>187</v>
      </c>
      <c r="C17" s="31">
        <v>34982</v>
      </c>
      <c r="D17" s="29">
        <v>15263</v>
      </c>
      <c r="E17" s="31">
        <v>4531</v>
      </c>
      <c r="F17" s="29">
        <v>2162</v>
      </c>
      <c r="G17" s="31">
        <v>352</v>
      </c>
      <c r="H17" s="29">
        <v>531</v>
      </c>
      <c r="I17" s="31">
        <v>528</v>
      </c>
      <c r="J17" s="29">
        <v>1112</v>
      </c>
      <c r="K17" s="31">
        <v>55</v>
      </c>
      <c r="L17" s="29">
        <v>859</v>
      </c>
      <c r="M17" s="31">
        <v>4178</v>
      </c>
      <c r="N17" s="29">
        <v>748</v>
      </c>
      <c r="O17" s="31">
        <v>374</v>
      </c>
      <c r="P17" s="29">
        <v>3505</v>
      </c>
      <c r="Q17" s="31">
        <v>85</v>
      </c>
      <c r="R17" s="29">
        <v>191</v>
      </c>
      <c r="S17" s="31">
        <v>509</v>
      </c>
    </row>
    <row r="18" spans="1:19" ht="13.5" customHeight="1" outlineLevel="1" x14ac:dyDescent="0.45">
      <c r="A18" s="45" t="s">
        <v>131</v>
      </c>
      <c r="B18" s="6" t="s">
        <v>132</v>
      </c>
      <c r="C18" s="31">
        <v>63938</v>
      </c>
      <c r="D18" s="29">
        <v>15324</v>
      </c>
      <c r="E18" s="31">
        <v>11340</v>
      </c>
      <c r="F18" s="29">
        <v>3468</v>
      </c>
      <c r="G18" s="31">
        <v>512</v>
      </c>
      <c r="H18" s="29">
        <v>331</v>
      </c>
      <c r="I18" s="31">
        <v>1446</v>
      </c>
      <c r="J18" s="29">
        <v>8268</v>
      </c>
      <c r="K18" s="31">
        <v>772</v>
      </c>
      <c r="L18" s="29">
        <v>5926</v>
      </c>
      <c r="M18" s="31">
        <v>6244</v>
      </c>
      <c r="N18" s="29">
        <v>2881</v>
      </c>
      <c r="O18" s="31">
        <v>402</v>
      </c>
      <c r="P18" s="29">
        <v>4759</v>
      </c>
      <c r="Q18" s="31">
        <v>598</v>
      </c>
      <c r="R18" s="29">
        <v>389</v>
      </c>
      <c r="S18" s="31">
        <v>1276</v>
      </c>
    </row>
    <row r="19" spans="1:19" ht="13.5" customHeight="1" outlineLevel="1" x14ac:dyDescent="0.45">
      <c r="A19" s="45" t="s">
        <v>133</v>
      </c>
      <c r="B19" s="6" t="s">
        <v>134</v>
      </c>
      <c r="C19" s="31">
        <v>25800</v>
      </c>
      <c r="D19" s="29">
        <v>8124</v>
      </c>
      <c r="E19" s="31">
        <v>3724</v>
      </c>
      <c r="F19" s="29">
        <v>367</v>
      </c>
      <c r="G19" s="31">
        <v>164</v>
      </c>
      <c r="H19" s="29">
        <v>63</v>
      </c>
      <c r="I19" s="31">
        <v>478</v>
      </c>
      <c r="J19" s="29">
        <v>5913</v>
      </c>
      <c r="K19" s="31">
        <v>144</v>
      </c>
      <c r="L19" s="29">
        <v>3252</v>
      </c>
      <c r="M19" s="31">
        <v>1679</v>
      </c>
      <c r="N19" s="29">
        <v>165</v>
      </c>
      <c r="O19" s="31">
        <v>69</v>
      </c>
      <c r="P19" s="29">
        <v>1310</v>
      </c>
      <c r="Q19" s="31">
        <v>148</v>
      </c>
      <c r="R19" s="29">
        <v>68</v>
      </c>
      <c r="S19" s="31">
        <v>131</v>
      </c>
    </row>
    <row r="20" spans="1:19" ht="13.5" customHeight="1" outlineLevel="1" x14ac:dyDescent="0.45">
      <c r="A20" s="45" t="s">
        <v>135</v>
      </c>
      <c r="B20" s="6" t="s">
        <v>136</v>
      </c>
      <c r="C20" s="31">
        <v>34104</v>
      </c>
      <c r="D20" s="29">
        <v>6381</v>
      </c>
      <c r="E20" s="31">
        <v>7211</v>
      </c>
      <c r="F20" s="29">
        <v>2857</v>
      </c>
      <c r="G20" s="31">
        <v>320</v>
      </c>
      <c r="H20" s="29">
        <v>246</v>
      </c>
      <c r="I20" s="31">
        <v>865</v>
      </c>
      <c r="J20" s="29">
        <v>1799</v>
      </c>
      <c r="K20" s="31">
        <v>607</v>
      </c>
      <c r="L20" s="29">
        <v>2332</v>
      </c>
      <c r="M20" s="31">
        <v>3848</v>
      </c>
      <c r="N20" s="29">
        <v>2661</v>
      </c>
      <c r="O20" s="31">
        <v>291</v>
      </c>
      <c r="P20" s="29">
        <v>2826</v>
      </c>
      <c r="Q20" s="31">
        <v>430</v>
      </c>
      <c r="R20" s="29">
        <v>306</v>
      </c>
      <c r="S20" s="31">
        <v>1123</v>
      </c>
    </row>
    <row r="21" spans="1:19" ht="20.100000000000001" customHeight="1" x14ac:dyDescent="0.45">
      <c r="A21" s="54" t="s">
        <v>188</v>
      </c>
      <c r="B21" s="54" t="s">
        <v>1</v>
      </c>
      <c r="C21" s="57" t="s">
        <v>1</v>
      </c>
      <c r="D21" s="56" t="s">
        <v>1</v>
      </c>
      <c r="E21" s="57" t="s">
        <v>1</v>
      </c>
      <c r="F21" s="56" t="s">
        <v>1</v>
      </c>
      <c r="G21" s="57" t="s">
        <v>1</v>
      </c>
      <c r="H21" s="56" t="s">
        <v>1</v>
      </c>
      <c r="I21" s="57" t="s">
        <v>1</v>
      </c>
      <c r="J21" s="56" t="s">
        <v>1</v>
      </c>
      <c r="K21" s="57" t="s">
        <v>1</v>
      </c>
      <c r="L21" s="56" t="s">
        <v>1</v>
      </c>
      <c r="M21" s="57" t="s">
        <v>1</v>
      </c>
      <c r="N21" s="56" t="s">
        <v>1</v>
      </c>
      <c r="O21" s="57" t="s">
        <v>1</v>
      </c>
      <c r="P21" s="56" t="s">
        <v>1</v>
      </c>
      <c r="Q21" s="57" t="s">
        <v>1</v>
      </c>
      <c r="R21" s="56" t="s">
        <v>1</v>
      </c>
      <c r="S21" s="57" t="s">
        <v>1</v>
      </c>
    </row>
    <row r="22" spans="1:19" ht="13.5" customHeight="1" outlineLevel="1" x14ac:dyDescent="0.45">
      <c r="A22" s="47" t="s">
        <v>189</v>
      </c>
      <c r="B22" s="47" t="s">
        <v>1</v>
      </c>
      <c r="C22" s="31">
        <v>446695</v>
      </c>
      <c r="D22" s="29">
        <v>141165</v>
      </c>
      <c r="E22" s="31">
        <v>108555</v>
      </c>
      <c r="F22" s="29">
        <v>12670</v>
      </c>
      <c r="G22" s="31">
        <v>2879</v>
      </c>
      <c r="H22" s="29">
        <v>2749</v>
      </c>
      <c r="I22" s="31">
        <v>8088</v>
      </c>
      <c r="J22" s="29">
        <v>35794</v>
      </c>
      <c r="K22" s="31">
        <v>1723</v>
      </c>
      <c r="L22" s="29">
        <v>35868</v>
      </c>
      <c r="M22" s="31">
        <v>51277</v>
      </c>
      <c r="N22" s="29">
        <v>15045</v>
      </c>
      <c r="O22" s="31">
        <v>1774</v>
      </c>
      <c r="P22" s="29">
        <v>15079</v>
      </c>
      <c r="Q22" s="31">
        <v>1761</v>
      </c>
      <c r="R22" s="29">
        <v>5725</v>
      </c>
      <c r="S22" s="31">
        <v>6542</v>
      </c>
    </row>
    <row r="23" spans="1:19" ht="13.5" customHeight="1" outlineLevel="1" x14ac:dyDescent="0.45">
      <c r="A23" s="47" t="s">
        <v>190</v>
      </c>
      <c r="B23" s="47" t="s">
        <v>1</v>
      </c>
      <c r="C23" s="31">
        <v>131492</v>
      </c>
      <c r="D23" s="29">
        <v>29756</v>
      </c>
      <c r="E23" s="31">
        <v>32989</v>
      </c>
      <c r="F23" s="29">
        <v>7357</v>
      </c>
      <c r="G23" s="31">
        <v>1866</v>
      </c>
      <c r="H23" s="29">
        <v>1575</v>
      </c>
      <c r="I23" s="31">
        <v>4991</v>
      </c>
      <c r="J23" s="29">
        <v>12148</v>
      </c>
      <c r="K23" s="31">
        <v>1054</v>
      </c>
      <c r="L23" s="29">
        <v>5635</v>
      </c>
      <c r="M23" s="31">
        <v>15673</v>
      </c>
      <c r="N23" s="29">
        <v>5656</v>
      </c>
      <c r="O23" s="31">
        <v>533</v>
      </c>
      <c r="P23" s="29">
        <v>5657</v>
      </c>
      <c r="Q23" s="31">
        <v>847</v>
      </c>
      <c r="R23" s="29">
        <v>2208</v>
      </c>
      <c r="S23" s="31">
        <v>3547</v>
      </c>
    </row>
    <row r="24" spans="1:19" ht="13.5" customHeight="1" outlineLevel="1" x14ac:dyDescent="0.45">
      <c r="A24" s="47" t="s">
        <v>191</v>
      </c>
      <c r="B24" s="47" t="s">
        <v>1</v>
      </c>
      <c r="C24" s="31">
        <v>315203</v>
      </c>
      <c r="D24" s="29">
        <v>111410</v>
      </c>
      <c r="E24" s="31">
        <v>75567</v>
      </c>
      <c r="F24" s="29">
        <v>5312</v>
      </c>
      <c r="G24" s="31">
        <v>1013</v>
      </c>
      <c r="H24" s="29">
        <v>1174</v>
      </c>
      <c r="I24" s="31">
        <v>3097</v>
      </c>
      <c r="J24" s="29">
        <v>23646</v>
      </c>
      <c r="K24" s="31">
        <v>670</v>
      </c>
      <c r="L24" s="29">
        <v>30233</v>
      </c>
      <c r="M24" s="31">
        <v>35604</v>
      </c>
      <c r="N24" s="29">
        <v>9388</v>
      </c>
      <c r="O24" s="31">
        <v>1241</v>
      </c>
      <c r="P24" s="29">
        <v>9422</v>
      </c>
      <c r="Q24" s="31">
        <v>914</v>
      </c>
      <c r="R24" s="29">
        <v>3517</v>
      </c>
      <c r="S24" s="31">
        <v>2995</v>
      </c>
    </row>
    <row r="25" spans="1:19" ht="13.5" customHeight="1" outlineLevel="1" x14ac:dyDescent="0.45">
      <c r="A25" s="47" t="s">
        <v>192</v>
      </c>
      <c r="B25" s="47" t="s">
        <v>1</v>
      </c>
      <c r="C25" s="31">
        <v>96758</v>
      </c>
      <c r="D25" s="29">
        <v>20644</v>
      </c>
      <c r="E25" s="31">
        <v>17170</v>
      </c>
      <c r="F25" s="29">
        <v>5877</v>
      </c>
      <c r="G25" s="31">
        <v>1097</v>
      </c>
      <c r="H25" s="29">
        <v>355</v>
      </c>
      <c r="I25" s="31">
        <v>3282</v>
      </c>
      <c r="J25" s="29">
        <v>12681</v>
      </c>
      <c r="K25" s="31">
        <v>564</v>
      </c>
      <c r="L25" s="29">
        <v>5410</v>
      </c>
      <c r="M25" s="31">
        <v>17379</v>
      </c>
      <c r="N25" s="29">
        <v>3644</v>
      </c>
      <c r="O25" s="31">
        <v>838</v>
      </c>
      <c r="P25" s="29">
        <v>4290</v>
      </c>
      <c r="Q25" s="31">
        <v>821</v>
      </c>
      <c r="R25" s="29">
        <v>1467</v>
      </c>
      <c r="S25" s="31">
        <v>1239</v>
      </c>
    </row>
    <row r="26" spans="1:19" ht="20.100000000000001" customHeight="1" x14ac:dyDescent="0.45">
      <c r="A26" s="54" t="s">
        <v>193</v>
      </c>
      <c r="B26" s="54" t="s">
        <v>1</v>
      </c>
      <c r="C26" s="57" t="s">
        <v>1</v>
      </c>
      <c r="D26" s="56" t="s">
        <v>1</v>
      </c>
      <c r="E26" s="57" t="s">
        <v>1</v>
      </c>
      <c r="F26" s="56" t="s">
        <v>1</v>
      </c>
      <c r="G26" s="57" t="s">
        <v>1</v>
      </c>
      <c r="H26" s="56" t="s">
        <v>1</v>
      </c>
      <c r="I26" s="57" t="s">
        <v>1</v>
      </c>
      <c r="J26" s="56" t="s">
        <v>1</v>
      </c>
      <c r="K26" s="57" t="s">
        <v>1</v>
      </c>
      <c r="L26" s="56" t="s">
        <v>1</v>
      </c>
      <c r="M26" s="57" t="s">
        <v>1</v>
      </c>
      <c r="N26" s="56" t="s">
        <v>1</v>
      </c>
      <c r="O26" s="57" t="s">
        <v>1</v>
      </c>
      <c r="P26" s="56" t="s">
        <v>1</v>
      </c>
      <c r="Q26" s="57" t="s">
        <v>1</v>
      </c>
      <c r="R26" s="56" t="s">
        <v>1</v>
      </c>
      <c r="S26" s="57" t="s">
        <v>1</v>
      </c>
    </row>
    <row r="27" spans="1:19" ht="13.5" customHeight="1" outlineLevel="1" x14ac:dyDescent="0.45">
      <c r="A27" s="47" t="s">
        <v>194</v>
      </c>
      <c r="B27" s="47" t="s">
        <v>1</v>
      </c>
      <c r="C27" s="31">
        <v>18024</v>
      </c>
      <c r="D27" s="29">
        <v>2851</v>
      </c>
      <c r="E27" s="31">
        <v>2755</v>
      </c>
      <c r="F27" s="29">
        <v>1805</v>
      </c>
      <c r="G27" s="31">
        <v>693</v>
      </c>
      <c r="H27" s="29">
        <v>205</v>
      </c>
      <c r="I27" s="31">
        <v>515</v>
      </c>
      <c r="J27" s="29">
        <v>1030</v>
      </c>
      <c r="K27" s="31">
        <v>381</v>
      </c>
      <c r="L27" s="29">
        <v>1028</v>
      </c>
      <c r="M27" s="31">
        <v>2973</v>
      </c>
      <c r="N27" s="29">
        <v>489</v>
      </c>
      <c r="O27" s="31">
        <v>202</v>
      </c>
      <c r="P27" s="29">
        <v>1570</v>
      </c>
      <c r="Q27" s="31">
        <v>447</v>
      </c>
      <c r="R27" s="29">
        <v>361</v>
      </c>
      <c r="S27" s="31">
        <v>721</v>
      </c>
    </row>
    <row r="28" spans="1:19" ht="13.5" customHeight="1" outlineLevel="1" x14ac:dyDescent="0.45">
      <c r="A28" s="47" t="s">
        <v>195</v>
      </c>
      <c r="B28" s="47" t="s">
        <v>1</v>
      </c>
      <c r="C28" s="31">
        <v>21517</v>
      </c>
      <c r="D28" s="29">
        <v>3776</v>
      </c>
      <c r="E28" s="31">
        <v>3878</v>
      </c>
      <c r="F28" s="29">
        <v>1710</v>
      </c>
      <c r="G28" s="31">
        <v>512</v>
      </c>
      <c r="H28" s="29">
        <v>173</v>
      </c>
      <c r="I28" s="31">
        <v>407</v>
      </c>
      <c r="J28" s="29">
        <v>1241</v>
      </c>
      <c r="K28" s="31">
        <v>386</v>
      </c>
      <c r="L28" s="29">
        <v>1176</v>
      </c>
      <c r="M28" s="31">
        <v>3613</v>
      </c>
      <c r="N28" s="29">
        <v>557</v>
      </c>
      <c r="O28" s="31">
        <v>262</v>
      </c>
      <c r="P28" s="29">
        <v>1983</v>
      </c>
      <c r="Q28" s="31">
        <v>539</v>
      </c>
      <c r="R28" s="29">
        <v>387</v>
      </c>
      <c r="S28" s="31">
        <v>917</v>
      </c>
    </row>
    <row r="29" spans="1:19" ht="13.5" customHeight="1" outlineLevel="1" x14ac:dyDescent="0.45">
      <c r="A29" s="47" t="s">
        <v>196</v>
      </c>
      <c r="B29" s="47" t="s">
        <v>1</v>
      </c>
      <c r="C29" s="31">
        <v>20663</v>
      </c>
      <c r="D29" s="29">
        <v>4220</v>
      </c>
      <c r="E29" s="31">
        <v>3939</v>
      </c>
      <c r="F29" s="29">
        <v>1528</v>
      </c>
      <c r="G29" s="31">
        <v>350</v>
      </c>
      <c r="H29" s="29">
        <v>209</v>
      </c>
      <c r="I29" s="31">
        <v>305</v>
      </c>
      <c r="J29" s="29">
        <v>1026</v>
      </c>
      <c r="K29" s="31">
        <v>138</v>
      </c>
      <c r="L29" s="29">
        <v>1289</v>
      </c>
      <c r="M29" s="31">
        <v>3327</v>
      </c>
      <c r="N29" s="29">
        <v>642</v>
      </c>
      <c r="O29" s="31">
        <v>322</v>
      </c>
      <c r="P29" s="29">
        <v>1543</v>
      </c>
      <c r="Q29" s="31">
        <v>435</v>
      </c>
      <c r="R29" s="29">
        <v>482</v>
      </c>
      <c r="S29" s="31">
        <v>908</v>
      </c>
    </row>
    <row r="30" spans="1:19" ht="13.5" customHeight="1" outlineLevel="1" x14ac:dyDescent="0.45">
      <c r="A30" s="47" t="s">
        <v>197</v>
      </c>
      <c r="B30" s="47" t="s">
        <v>1</v>
      </c>
      <c r="C30" s="31">
        <v>38316</v>
      </c>
      <c r="D30" s="29">
        <v>8982</v>
      </c>
      <c r="E30" s="31">
        <v>7453</v>
      </c>
      <c r="F30" s="29">
        <v>1802</v>
      </c>
      <c r="G30" s="31">
        <v>320</v>
      </c>
      <c r="H30" s="29">
        <v>586</v>
      </c>
      <c r="I30" s="31">
        <v>1021</v>
      </c>
      <c r="J30" s="29">
        <v>2821</v>
      </c>
      <c r="K30" s="31">
        <v>149</v>
      </c>
      <c r="L30" s="29">
        <v>2161</v>
      </c>
      <c r="M30" s="31">
        <v>5751</v>
      </c>
      <c r="N30" s="29">
        <v>1339</v>
      </c>
      <c r="O30" s="31">
        <v>208</v>
      </c>
      <c r="P30" s="29">
        <v>2816</v>
      </c>
      <c r="Q30" s="31">
        <v>406</v>
      </c>
      <c r="R30" s="29">
        <v>640</v>
      </c>
      <c r="S30" s="31">
        <v>1861</v>
      </c>
    </row>
    <row r="31" spans="1:19" ht="13.5" customHeight="1" outlineLevel="1" x14ac:dyDescent="0.45">
      <c r="A31" s="47" t="s">
        <v>198</v>
      </c>
      <c r="B31" s="47" t="s">
        <v>1</v>
      </c>
      <c r="C31" s="31">
        <v>38349</v>
      </c>
      <c r="D31" s="29">
        <v>10182</v>
      </c>
      <c r="E31" s="31">
        <v>6826</v>
      </c>
      <c r="F31" s="29">
        <v>767</v>
      </c>
      <c r="G31" s="31">
        <v>109</v>
      </c>
      <c r="H31" s="29">
        <v>440</v>
      </c>
      <c r="I31" s="31">
        <v>1436</v>
      </c>
      <c r="J31" s="29">
        <v>3553</v>
      </c>
      <c r="K31" s="31">
        <v>369</v>
      </c>
      <c r="L31" s="29">
        <v>2466</v>
      </c>
      <c r="M31" s="31">
        <v>7069</v>
      </c>
      <c r="N31" s="29">
        <v>1237</v>
      </c>
      <c r="O31" s="31">
        <v>406</v>
      </c>
      <c r="P31" s="29">
        <v>1713</v>
      </c>
      <c r="Q31" s="31">
        <v>239</v>
      </c>
      <c r="R31" s="29">
        <v>779</v>
      </c>
      <c r="S31" s="31">
        <v>758</v>
      </c>
    </row>
    <row r="32" spans="1:19" ht="13.5" customHeight="1" outlineLevel="1" x14ac:dyDescent="0.45">
      <c r="A32" s="47" t="s">
        <v>199</v>
      </c>
      <c r="B32" s="47" t="s">
        <v>1</v>
      </c>
      <c r="C32" s="31">
        <v>43694</v>
      </c>
      <c r="D32" s="29">
        <v>11289</v>
      </c>
      <c r="E32" s="31">
        <v>8805</v>
      </c>
      <c r="F32" s="29" t="s">
        <v>88</v>
      </c>
      <c r="G32" s="31" t="s">
        <v>88</v>
      </c>
      <c r="H32" s="29">
        <v>332</v>
      </c>
      <c r="I32" s="31">
        <v>643</v>
      </c>
      <c r="J32" s="29">
        <v>4651</v>
      </c>
      <c r="K32" s="31" t="s">
        <v>88</v>
      </c>
      <c r="L32" s="29">
        <v>2090</v>
      </c>
      <c r="M32" s="31">
        <v>8538</v>
      </c>
      <c r="N32" s="29" t="s">
        <v>88</v>
      </c>
      <c r="O32" s="31">
        <v>528</v>
      </c>
      <c r="P32" s="29">
        <v>1739</v>
      </c>
      <c r="Q32" s="31">
        <v>242</v>
      </c>
      <c r="R32" s="29">
        <v>1400</v>
      </c>
      <c r="S32" s="31">
        <v>804</v>
      </c>
    </row>
    <row r="33" spans="1:32" ht="13.5" customHeight="1" outlineLevel="1" x14ac:dyDescent="0.45">
      <c r="A33" s="47" t="s">
        <v>200</v>
      </c>
      <c r="B33" s="47" t="s">
        <v>1</v>
      </c>
      <c r="C33" s="31">
        <v>55399</v>
      </c>
      <c r="D33" s="29">
        <v>14028</v>
      </c>
      <c r="E33" s="31">
        <v>12009</v>
      </c>
      <c r="F33" s="29">
        <v>1965</v>
      </c>
      <c r="G33" s="31">
        <v>47</v>
      </c>
      <c r="H33" s="29">
        <v>360</v>
      </c>
      <c r="I33" s="31">
        <v>2427</v>
      </c>
      <c r="J33" s="29">
        <v>4631</v>
      </c>
      <c r="K33" s="31">
        <v>10</v>
      </c>
      <c r="L33" s="29">
        <v>6951</v>
      </c>
      <c r="M33" s="31">
        <v>7449</v>
      </c>
      <c r="N33" s="29">
        <v>2565</v>
      </c>
      <c r="O33" s="31">
        <v>146</v>
      </c>
      <c r="P33" s="29">
        <v>1041</v>
      </c>
      <c r="Q33" s="31">
        <v>158</v>
      </c>
      <c r="R33" s="29">
        <v>1243</v>
      </c>
      <c r="S33" s="31">
        <v>370</v>
      </c>
    </row>
    <row r="34" spans="1:32" ht="13.5" customHeight="1" outlineLevel="1" x14ac:dyDescent="0.45">
      <c r="A34" s="47" t="s">
        <v>201</v>
      </c>
      <c r="B34" s="47" t="s">
        <v>1</v>
      </c>
      <c r="C34" s="31">
        <v>75592</v>
      </c>
      <c r="D34" s="29">
        <v>15935</v>
      </c>
      <c r="E34" s="31">
        <v>20012</v>
      </c>
      <c r="F34" s="29">
        <v>3672</v>
      </c>
      <c r="G34" s="31" t="s">
        <v>88</v>
      </c>
      <c r="H34" s="29" t="s">
        <v>88</v>
      </c>
      <c r="I34" s="31">
        <v>1102</v>
      </c>
      <c r="J34" s="29">
        <v>8372</v>
      </c>
      <c r="K34" s="31">
        <v>296</v>
      </c>
      <c r="L34" s="29">
        <v>3067</v>
      </c>
      <c r="M34" s="31">
        <v>13180</v>
      </c>
      <c r="N34" s="29">
        <v>5033</v>
      </c>
      <c r="O34" s="31">
        <v>230</v>
      </c>
      <c r="P34" s="29">
        <v>505</v>
      </c>
      <c r="Q34" s="31">
        <v>89</v>
      </c>
      <c r="R34" s="29">
        <v>1897</v>
      </c>
      <c r="S34" s="31">
        <v>961</v>
      </c>
    </row>
    <row r="35" spans="1:32" ht="13.5" customHeight="1" outlineLevel="1" x14ac:dyDescent="0.45">
      <c r="A35" s="47" t="s">
        <v>202</v>
      </c>
      <c r="B35" s="47" t="s">
        <v>1</v>
      </c>
      <c r="C35" s="31">
        <v>50602</v>
      </c>
      <c r="D35" s="29">
        <v>16829</v>
      </c>
      <c r="E35" s="31">
        <v>8909</v>
      </c>
      <c r="F35" s="29" t="s">
        <v>88</v>
      </c>
      <c r="G35" s="31">
        <v>391</v>
      </c>
      <c r="H35" s="29" t="s">
        <v>88</v>
      </c>
      <c r="I35" s="31">
        <v>530</v>
      </c>
      <c r="J35" s="29">
        <v>8232</v>
      </c>
      <c r="K35" s="31" t="s">
        <v>88</v>
      </c>
      <c r="L35" s="29">
        <v>5363</v>
      </c>
      <c r="M35" s="31">
        <v>5774</v>
      </c>
      <c r="N35" s="29">
        <v>685</v>
      </c>
      <c r="O35" s="31" t="s">
        <v>234</v>
      </c>
      <c r="P35" s="29">
        <v>1580</v>
      </c>
      <c r="Q35" s="31" t="s">
        <v>88</v>
      </c>
      <c r="R35" s="29">
        <v>3</v>
      </c>
      <c r="S35" s="31" t="s">
        <v>88</v>
      </c>
    </row>
    <row r="36" spans="1:32" ht="13.5" customHeight="1" outlineLevel="1" x14ac:dyDescent="0.45">
      <c r="A36" s="47" t="s">
        <v>203</v>
      </c>
      <c r="B36" s="47" t="s">
        <v>1</v>
      </c>
      <c r="C36" s="31">
        <v>181295</v>
      </c>
      <c r="D36" s="29">
        <v>73716</v>
      </c>
      <c r="E36" s="31">
        <v>51141</v>
      </c>
      <c r="F36" s="29">
        <v>2851</v>
      </c>
      <c r="G36" s="31" t="s">
        <v>88</v>
      </c>
      <c r="H36" s="29" t="s">
        <v>88</v>
      </c>
      <c r="I36" s="31">
        <v>2984</v>
      </c>
      <c r="J36" s="29">
        <v>12918</v>
      </c>
      <c r="K36" s="31">
        <v>80</v>
      </c>
      <c r="L36" s="29">
        <v>15686</v>
      </c>
      <c r="M36" s="31">
        <v>10982</v>
      </c>
      <c r="N36" s="29" t="s">
        <v>88</v>
      </c>
      <c r="O36" s="31">
        <v>307</v>
      </c>
      <c r="P36" s="29">
        <v>4879</v>
      </c>
      <c r="Q36" s="31" t="s">
        <v>88</v>
      </c>
      <c r="R36" s="29" t="s">
        <v>234</v>
      </c>
      <c r="S36" s="31" t="s">
        <v>88</v>
      </c>
    </row>
    <row r="37" spans="1:32" ht="20.100000000000001" customHeight="1" x14ac:dyDescent="0.45">
      <c r="A37" s="58" t="s">
        <v>10</v>
      </c>
      <c r="B37" s="58" t="s">
        <v>1</v>
      </c>
      <c r="C37" s="30">
        <v>543452</v>
      </c>
      <c r="D37" s="30">
        <v>161809</v>
      </c>
      <c r="E37" s="30">
        <v>125726</v>
      </c>
      <c r="F37" s="30">
        <v>18547</v>
      </c>
      <c r="G37" s="30">
        <v>3976</v>
      </c>
      <c r="H37" s="30">
        <v>3105</v>
      </c>
      <c r="I37" s="30">
        <v>11370</v>
      </c>
      <c r="J37" s="30">
        <v>48475</v>
      </c>
      <c r="K37" s="30">
        <v>2288</v>
      </c>
      <c r="L37" s="30">
        <v>41277</v>
      </c>
      <c r="M37" s="30">
        <v>68656</v>
      </c>
      <c r="N37" s="30">
        <v>18689</v>
      </c>
      <c r="O37" s="30">
        <v>2612</v>
      </c>
      <c r="P37" s="30">
        <v>19369</v>
      </c>
      <c r="Q37" s="30">
        <v>2582</v>
      </c>
      <c r="R37" s="30">
        <v>7192</v>
      </c>
      <c r="S37" s="30">
        <v>7781</v>
      </c>
    </row>
    <row r="38" spans="1:32" ht="4.5" customHeight="1" x14ac:dyDescent="0.45">
      <c r="A38" s="59" t="s">
        <v>1</v>
      </c>
      <c r="B38" s="59" t="s">
        <v>1</v>
      </c>
      <c r="C38" s="4" t="s">
        <v>1</v>
      </c>
      <c r="D38" s="4" t="s">
        <v>1</v>
      </c>
      <c r="E38" s="4" t="s">
        <v>1</v>
      </c>
      <c r="F38" s="4" t="s">
        <v>1</v>
      </c>
      <c r="G38" s="4" t="s">
        <v>1</v>
      </c>
      <c r="H38" s="4" t="s">
        <v>1</v>
      </c>
      <c r="I38" s="4" t="s">
        <v>1</v>
      </c>
      <c r="J38" s="4" t="s">
        <v>1</v>
      </c>
      <c r="K38" s="4" t="s">
        <v>1</v>
      </c>
      <c r="L38" s="4" t="s">
        <v>1</v>
      </c>
      <c r="M38" s="4" t="s">
        <v>1</v>
      </c>
      <c r="N38" s="4" t="s">
        <v>1</v>
      </c>
      <c r="O38" s="4" t="s">
        <v>1</v>
      </c>
      <c r="P38" s="4" t="s">
        <v>1</v>
      </c>
      <c r="Q38" s="4" t="s">
        <v>1</v>
      </c>
      <c r="R38" s="4" t="s">
        <v>1</v>
      </c>
      <c r="S38" s="4" t="s">
        <v>1</v>
      </c>
    </row>
    <row r="39" spans="1:32" ht="4.5" customHeight="1" x14ac:dyDescent="0.45">
      <c r="A39" s="50" t="s">
        <v>1</v>
      </c>
      <c r="B39" s="50" t="s">
        <v>1</v>
      </c>
      <c r="C39" s="50" t="s">
        <v>1</v>
      </c>
      <c r="D39" s="50" t="s">
        <v>1</v>
      </c>
      <c r="E39" s="50" t="s">
        <v>1</v>
      </c>
      <c r="F39" s="50" t="s">
        <v>1</v>
      </c>
      <c r="G39" s="50" t="s">
        <v>1</v>
      </c>
      <c r="H39" s="50" t="s">
        <v>1</v>
      </c>
      <c r="I39" s="50" t="s">
        <v>1</v>
      </c>
      <c r="J39" s="50" t="s">
        <v>1</v>
      </c>
      <c r="K39" s="50" t="s">
        <v>1</v>
      </c>
      <c r="L39" s="50" t="s">
        <v>1</v>
      </c>
      <c r="M39" s="50" t="s">
        <v>1</v>
      </c>
      <c r="N39" s="50" t="s">
        <v>1</v>
      </c>
      <c r="O39" s="50" t="s">
        <v>1</v>
      </c>
      <c r="P39" s="50" t="s">
        <v>1</v>
      </c>
      <c r="Q39" s="50" t="s">
        <v>1</v>
      </c>
      <c r="R39" s="50" t="s">
        <v>1</v>
      </c>
      <c r="S39" s="50" t="s">
        <v>1</v>
      </c>
      <c r="T39" s="50"/>
      <c r="U39" s="50"/>
      <c r="V39" s="50"/>
      <c r="W39" s="50"/>
      <c r="X39" s="50"/>
      <c r="Y39" s="50"/>
      <c r="Z39" s="50"/>
      <c r="AA39" s="50"/>
      <c r="AB39" s="50"/>
      <c r="AC39" s="50"/>
      <c r="AD39" s="50"/>
      <c r="AE39" s="50"/>
      <c r="AF39" s="50"/>
    </row>
    <row r="40" spans="1:32" ht="13.5" customHeight="1" x14ac:dyDescent="0.45">
      <c r="A40" s="52" t="s">
        <v>26</v>
      </c>
      <c r="B40" s="52" t="s">
        <v>1</v>
      </c>
      <c r="C40" s="52" t="s">
        <v>1</v>
      </c>
      <c r="D40" s="52" t="s">
        <v>1</v>
      </c>
      <c r="E40" s="52" t="s">
        <v>1</v>
      </c>
      <c r="F40" s="52" t="s">
        <v>1</v>
      </c>
      <c r="G40" s="52" t="s">
        <v>1</v>
      </c>
      <c r="H40" s="52" t="s">
        <v>1</v>
      </c>
      <c r="I40" s="52" t="s">
        <v>1</v>
      </c>
      <c r="J40" s="52" t="s">
        <v>1</v>
      </c>
      <c r="K40" s="52" t="s">
        <v>1</v>
      </c>
      <c r="L40" s="52" t="s">
        <v>1</v>
      </c>
      <c r="M40" s="52" t="s">
        <v>1</v>
      </c>
      <c r="N40" s="52" t="s">
        <v>1</v>
      </c>
      <c r="O40" s="52" t="s">
        <v>1</v>
      </c>
      <c r="P40" s="52" t="s">
        <v>1</v>
      </c>
      <c r="Q40" s="52" t="s">
        <v>1</v>
      </c>
      <c r="R40" s="52" t="s">
        <v>1</v>
      </c>
      <c r="S40" s="52" t="s">
        <v>1</v>
      </c>
      <c r="T40" s="50"/>
      <c r="U40" s="50"/>
      <c r="V40" s="50"/>
      <c r="W40" s="50"/>
      <c r="X40" s="50"/>
      <c r="Y40" s="50"/>
      <c r="Z40" s="50"/>
      <c r="AA40" s="50"/>
      <c r="AB40" s="50"/>
      <c r="AC40" s="50"/>
      <c r="AD40" s="50"/>
      <c r="AE40" s="50"/>
      <c r="AF40" s="50"/>
    </row>
    <row r="41" spans="1:32" ht="13.5" customHeight="1" x14ac:dyDescent="0.45">
      <c r="A41" s="52" t="s">
        <v>204</v>
      </c>
      <c r="B41" s="52" t="s">
        <v>1</v>
      </c>
      <c r="C41" s="52" t="s">
        <v>1</v>
      </c>
      <c r="D41" s="52" t="s">
        <v>1</v>
      </c>
      <c r="E41" s="52" t="s">
        <v>1</v>
      </c>
      <c r="F41" s="52" t="s">
        <v>1</v>
      </c>
      <c r="G41" s="52" t="s">
        <v>1</v>
      </c>
      <c r="H41" s="52" t="s">
        <v>1</v>
      </c>
      <c r="I41" s="52" t="s">
        <v>1</v>
      </c>
      <c r="J41" s="52" t="s">
        <v>1</v>
      </c>
      <c r="K41" s="52" t="s">
        <v>1</v>
      </c>
      <c r="L41" s="52" t="s">
        <v>1</v>
      </c>
      <c r="M41" s="52" t="s">
        <v>1</v>
      </c>
      <c r="N41" s="52" t="s">
        <v>1</v>
      </c>
      <c r="O41" s="52" t="s">
        <v>1</v>
      </c>
      <c r="P41" s="52" t="s">
        <v>1</v>
      </c>
      <c r="Q41" s="52" t="s">
        <v>1</v>
      </c>
      <c r="R41" s="52" t="s">
        <v>1</v>
      </c>
      <c r="S41" s="52" t="s">
        <v>1</v>
      </c>
      <c r="T41" s="50"/>
      <c r="U41" s="50"/>
      <c r="V41" s="50"/>
      <c r="W41" s="50"/>
      <c r="X41" s="50"/>
      <c r="Y41" s="50"/>
      <c r="Z41" s="50"/>
      <c r="AA41" s="50"/>
      <c r="AB41" s="50"/>
      <c r="AC41" s="50"/>
      <c r="AD41" s="50"/>
      <c r="AE41" s="50"/>
      <c r="AF41" s="50"/>
    </row>
    <row r="42" spans="1:32" ht="13.5" customHeight="1" x14ac:dyDescent="0.45">
      <c r="A42" s="52" t="s">
        <v>205</v>
      </c>
      <c r="B42" s="52" t="s">
        <v>1</v>
      </c>
      <c r="C42" s="52" t="s">
        <v>1</v>
      </c>
      <c r="D42" s="52" t="s">
        <v>1</v>
      </c>
      <c r="E42" s="52" t="s">
        <v>1</v>
      </c>
      <c r="F42" s="52" t="s">
        <v>1</v>
      </c>
      <c r="G42" s="52" t="s">
        <v>1</v>
      </c>
      <c r="H42" s="52" t="s">
        <v>1</v>
      </c>
      <c r="I42" s="52" t="s">
        <v>1</v>
      </c>
      <c r="J42" s="52" t="s">
        <v>1</v>
      </c>
      <c r="K42" s="52" t="s">
        <v>1</v>
      </c>
      <c r="L42" s="52" t="s">
        <v>1</v>
      </c>
      <c r="M42" s="52" t="s">
        <v>1</v>
      </c>
      <c r="N42" s="52" t="s">
        <v>1</v>
      </c>
      <c r="O42" s="52" t="s">
        <v>1</v>
      </c>
      <c r="P42" s="52" t="s">
        <v>1</v>
      </c>
      <c r="Q42" s="52" t="s">
        <v>1</v>
      </c>
      <c r="R42" s="52" t="s">
        <v>1</v>
      </c>
      <c r="S42" s="52" t="s">
        <v>1</v>
      </c>
      <c r="T42" s="50"/>
      <c r="U42" s="50"/>
      <c r="V42" s="50"/>
      <c r="W42" s="50"/>
      <c r="X42" s="50"/>
      <c r="Y42" s="50"/>
      <c r="Z42" s="50"/>
      <c r="AA42" s="50"/>
      <c r="AB42" s="50"/>
      <c r="AC42" s="50"/>
      <c r="AD42" s="50"/>
      <c r="AE42" s="50"/>
      <c r="AF42" s="50"/>
    </row>
    <row r="43" spans="1:32" ht="13.5" customHeight="1" x14ac:dyDescent="0.45">
      <c r="A43" s="52" t="s">
        <v>318</v>
      </c>
      <c r="B43" s="52" t="s">
        <v>1</v>
      </c>
      <c r="C43" s="52" t="s">
        <v>1</v>
      </c>
      <c r="D43" s="52" t="s">
        <v>1</v>
      </c>
      <c r="E43" s="52" t="s">
        <v>1</v>
      </c>
      <c r="F43" s="52" t="s">
        <v>1</v>
      </c>
      <c r="G43" s="52" t="s">
        <v>1</v>
      </c>
      <c r="H43" s="52" t="s">
        <v>1</v>
      </c>
      <c r="I43" s="52" t="s">
        <v>1</v>
      </c>
      <c r="J43" s="52" t="s">
        <v>1</v>
      </c>
      <c r="K43" s="52" t="s">
        <v>1</v>
      </c>
      <c r="L43" s="52" t="s">
        <v>1</v>
      </c>
      <c r="M43" s="52" t="s">
        <v>1</v>
      </c>
      <c r="N43" s="52" t="s">
        <v>1</v>
      </c>
      <c r="O43" s="52" t="s">
        <v>1</v>
      </c>
      <c r="P43" s="52" t="s">
        <v>1</v>
      </c>
      <c r="Q43" s="52" t="s">
        <v>1</v>
      </c>
      <c r="R43" s="52" t="s">
        <v>1</v>
      </c>
      <c r="S43" s="52" t="s">
        <v>1</v>
      </c>
      <c r="T43" s="50"/>
      <c r="U43" s="50"/>
      <c r="V43" s="50"/>
      <c r="W43" s="50"/>
      <c r="X43" s="50"/>
      <c r="Y43" s="50"/>
      <c r="Z43" s="50"/>
      <c r="AA43" s="50"/>
      <c r="AB43" s="50"/>
      <c r="AC43" s="50"/>
      <c r="AD43" s="50"/>
      <c r="AE43" s="50"/>
      <c r="AF43" s="50"/>
    </row>
    <row r="44" spans="1:32" ht="13.5" customHeight="1" x14ac:dyDescent="0.45">
      <c r="A44" s="52" t="s">
        <v>320</v>
      </c>
      <c r="B44" s="52" t="s">
        <v>1</v>
      </c>
      <c r="C44" s="52" t="s">
        <v>1</v>
      </c>
      <c r="D44" s="52" t="s">
        <v>1</v>
      </c>
      <c r="E44" s="52" t="s">
        <v>1</v>
      </c>
      <c r="F44" s="52" t="s">
        <v>1</v>
      </c>
      <c r="G44" s="52" t="s">
        <v>1</v>
      </c>
      <c r="H44" s="52" t="s">
        <v>1</v>
      </c>
      <c r="I44" s="52" t="s">
        <v>1</v>
      </c>
      <c r="J44" s="52" t="s">
        <v>1</v>
      </c>
      <c r="K44" s="52" t="s">
        <v>1</v>
      </c>
      <c r="L44" s="52" t="s">
        <v>1</v>
      </c>
      <c r="M44" s="52" t="s">
        <v>1</v>
      </c>
      <c r="N44" s="52" t="s">
        <v>1</v>
      </c>
      <c r="O44" s="52" t="s">
        <v>1</v>
      </c>
      <c r="P44" s="52" t="s">
        <v>1</v>
      </c>
      <c r="Q44" s="52" t="s">
        <v>1</v>
      </c>
      <c r="R44" s="52" t="s">
        <v>1</v>
      </c>
      <c r="S44" s="52" t="s">
        <v>1</v>
      </c>
      <c r="T44" s="50"/>
      <c r="U44" s="50"/>
      <c r="V44" s="50"/>
      <c r="W44" s="50"/>
      <c r="X44" s="50"/>
      <c r="Y44" s="50"/>
      <c r="Z44" s="50"/>
      <c r="AA44" s="50"/>
      <c r="AB44" s="50"/>
      <c r="AC44" s="50"/>
      <c r="AD44" s="50"/>
      <c r="AE44" s="50"/>
      <c r="AF44" s="50"/>
    </row>
    <row r="45" spans="1:32" ht="13.5" customHeight="1" x14ac:dyDescent="0.45">
      <c r="A45" s="52" t="s">
        <v>295</v>
      </c>
      <c r="B45" s="52" t="s">
        <v>1</v>
      </c>
      <c r="C45" s="52" t="s">
        <v>1</v>
      </c>
      <c r="D45" s="52" t="s">
        <v>1</v>
      </c>
      <c r="E45" s="52" t="s">
        <v>1</v>
      </c>
      <c r="F45" s="52" t="s">
        <v>1</v>
      </c>
      <c r="G45" s="52" t="s">
        <v>1</v>
      </c>
      <c r="H45" s="52" t="s">
        <v>1</v>
      </c>
      <c r="I45" s="52" t="s">
        <v>1</v>
      </c>
      <c r="J45" s="52" t="s">
        <v>1</v>
      </c>
      <c r="K45" s="52" t="s">
        <v>1</v>
      </c>
      <c r="L45" s="52" t="s">
        <v>1</v>
      </c>
      <c r="M45" s="52" t="s">
        <v>1</v>
      </c>
      <c r="N45" s="52" t="s">
        <v>1</v>
      </c>
      <c r="O45" s="52" t="s">
        <v>1</v>
      </c>
      <c r="P45" s="52" t="s">
        <v>1</v>
      </c>
      <c r="Q45" s="52" t="s">
        <v>1</v>
      </c>
      <c r="R45" s="52" t="s">
        <v>1</v>
      </c>
      <c r="S45" s="52" t="s">
        <v>1</v>
      </c>
      <c r="T45" s="50"/>
      <c r="U45" s="50"/>
      <c r="V45" s="50"/>
      <c r="W45" s="50"/>
      <c r="X45" s="50"/>
      <c r="Y45" s="50"/>
      <c r="Z45" s="50"/>
      <c r="AA45" s="50"/>
      <c r="AB45" s="50"/>
      <c r="AC45" s="50"/>
      <c r="AD45" s="50"/>
      <c r="AE45" s="50"/>
      <c r="AF45" s="50"/>
    </row>
    <row r="46" spans="1:32" ht="13.5" customHeight="1" x14ac:dyDescent="0.45">
      <c r="A46" s="52" t="s">
        <v>44</v>
      </c>
      <c r="B46" s="52" t="s">
        <v>1</v>
      </c>
      <c r="C46" s="52" t="s">
        <v>1</v>
      </c>
      <c r="D46" s="52" t="s">
        <v>1</v>
      </c>
      <c r="E46" s="52" t="s">
        <v>1</v>
      </c>
      <c r="F46" s="52" t="s">
        <v>1</v>
      </c>
      <c r="G46" s="52" t="s">
        <v>1</v>
      </c>
      <c r="H46" s="52" t="s">
        <v>1</v>
      </c>
      <c r="I46" s="52" t="s">
        <v>1</v>
      </c>
      <c r="J46" s="52" t="s">
        <v>1</v>
      </c>
      <c r="K46" s="52" t="s">
        <v>1</v>
      </c>
      <c r="L46" s="52" t="s">
        <v>1</v>
      </c>
      <c r="M46" s="52" t="s">
        <v>1</v>
      </c>
      <c r="N46" s="52" t="s">
        <v>1</v>
      </c>
      <c r="O46" s="52" t="s">
        <v>1</v>
      </c>
      <c r="P46" s="52" t="s">
        <v>1</v>
      </c>
      <c r="Q46" s="52" t="s">
        <v>1</v>
      </c>
      <c r="R46" s="52" t="s">
        <v>1</v>
      </c>
      <c r="S46" s="52" t="s">
        <v>1</v>
      </c>
      <c r="T46" s="50"/>
      <c r="U46" s="50"/>
      <c r="V46" s="50"/>
      <c r="W46" s="50"/>
      <c r="X46" s="50"/>
      <c r="Y46" s="50"/>
      <c r="Z46" s="50"/>
      <c r="AA46" s="50"/>
      <c r="AB46" s="50"/>
      <c r="AC46" s="50"/>
      <c r="AD46" s="50"/>
      <c r="AE46" s="50"/>
      <c r="AF46" s="50"/>
    </row>
    <row r="47" spans="1:32" ht="13.5" customHeight="1" x14ac:dyDescent="0.45">
      <c r="A47" s="52" t="s">
        <v>64</v>
      </c>
      <c r="B47" s="52" t="s">
        <v>1</v>
      </c>
      <c r="C47" s="52" t="s">
        <v>1</v>
      </c>
      <c r="D47" s="52" t="s">
        <v>1</v>
      </c>
      <c r="E47" s="52" t="s">
        <v>1</v>
      </c>
      <c r="F47" s="52" t="s">
        <v>1</v>
      </c>
      <c r="G47" s="52" t="s">
        <v>1</v>
      </c>
      <c r="H47" s="52" t="s">
        <v>1</v>
      </c>
      <c r="I47" s="52" t="s">
        <v>1</v>
      </c>
      <c r="J47" s="52" t="s">
        <v>1</v>
      </c>
      <c r="K47" s="52" t="s">
        <v>1</v>
      </c>
      <c r="L47" s="52" t="s">
        <v>1</v>
      </c>
      <c r="M47" s="52" t="s">
        <v>1</v>
      </c>
      <c r="N47" s="52" t="s">
        <v>1</v>
      </c>
      <c r="O47" s="52" t="s">
        <v>1</v>
      </c>
      <c r="P47" s="52" t="s">
        <v>1</v>
      </c>
      <c r="Q47" s="52" t="s">
        <v>1</v>
      </c>
      <c r="R47" s="52" t="s">
        <v>1</v>
      </c>
      <c r="S47" s="52" t="s">
        <v>1</v>
      </c>
      <c r="T47" s="50"/>
      <c r="U47" s="50"/>
      <c r="V47" s="50"/>
      <c r="W47" s="50"/>
      <c r="X47" s="50"/>
      <c r="Y47" s="50"/>
      <c r="Z47" s="50"/>
      <c r="AA47" s="50"/>
      <c r="AB47" s="50"/>
      <c r="AC47" s="50"/>
      <c r="AD47" s="50"/>
      <c r="AE47" s="50"/>
      <c r="AF47" s="50"/>
    </row>
  </sheetData>
  <mergeCells count="33">
    <mergeCell ref="A44:AF44"/>
    <mergeCell ref="A45:AF45"/>
    <mergeCell ref="A46:AF46"/>
    <mergeCell ref="A47:AF47"/>
    <mergeCell ref="A39:AF39"/>
    <mergeCell ref="A40:AF40"/>
    <mergeCell ref="A41:AF41"/>
    <mergeCell ref="A42:AF42"/>
    <mergeCell ref="A43:AF43"/>
    <mergeCell ref="A37:B37"/>
    <mergeCell ref="A38:B38"/>
    <mergeCell ref="A1:S1"/>
    <mergeCell ref="A2:B5"/>
    <mergeCell ref="C2:S2"/>
    <mergeCell ref="C3:C4"/>
    <mergeCell ref="D3:S3"/>
    <mergeCell ref="A32:B32"/>
    <mergeCell ref="A33:B33"/>
    <mergeCell ref="A34:B34"/>
    <mergeCell ref="A35:B35"/>
    <mergeCell ref="A36:B36"/>
    <mergeCell ref="A27:B27"/>
    <mergeCell ref="A28:B28"/>
    <mergeCell ref="A29:B29"/>
    <mergeCell ref="A30:B30"/>
    <mergeCell ref="A31:B31"/>
    <mergeCell ref="A6:S6"/>
    <mergeCell ref="A21:S21"/>
    <mergeCell ref="A26:S26"/>
    <mergeCell ref="A22:B22"/>
    <mergeCell ref="A23:B23"/>
    <mergeCell ref="A24:B24"/>
    <mergeCell ref="A25:B25"/>
  </mergeCells>
  <pageMargins left="0.7" right="0.7" top="0.75" bottom="0.75" header="0.3" footer="0.3"/>
  <pageSetup paperSize="9" orientation="landscape"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Q57"/>
  <sheetViews>
    <sheetView showGridLines="0" zoomScaleNormal="100" workbookViewId="0">
      <pane ySplit="3" topLeftCell="A4" activePane="bottomLeft" state="frozen"/>
      <selection pane="bottomLeft" activeCell="A7" sqref="A7"/>
    </sheetView>
  </sheetViews>
  <sheetFormatPr baseColWidth="10" defaultColWidth="11.3984375" defaultRowHeight="14.25" outlineLevelRow="1" x14ac:dyDescent="0.45"/>
  <cols>
    <col min="1" max="1" width="11.73046875" customWidth="1"/>
    <col min="2" max="2" width="33.73046875" customWidth="1"/>
    <col min="3" max="4" width="14.73046875" customWidth="1"/>
  </cols>
  <sheetData>
    <row r="1" spans="1:14" ht="20.100000000000001" customHeight="1" x14ac:dyDescent="0.45">
      <c r="A1" s="49" t="s">
        <v>321</v>
      </c>
      <c r="B1" s="49" t="s">
        <v>1</v>
      </c>
      <c r="C1" s="49" t="s">
        <v>1</v>
      </c>
      <c r="D1" s="49" t="s">
        <v>1</v>
      </c>
      <c r="E1" s="50"/>
      <c r="F1" s="50"/>
      <c r="G1" s="50"/>
      <c r="H1" s="50"/>
      <c r="I1" s="50"/>
      <c r="J1" s="50"/>
      <c r="K1" s="50"/>
      <c r="L1" s="50"/>
      <c r="M1" s="50"/>
      <c r="N1" s="50"/>
    </row>
    <row r="2" spans="1:14" ht="40.15" customHeight="1" x14ac:dyDescent="0.45">
      <c r="A2" s="55" t="s">
        <v>322</v>
      </c>
      <c r="B2" s="55" t="s">
        <v>1</v>
      </c>
      <c r="C2" s="1" t="s">
        <v>33</v>
      </c>
      <c r="D2" s="1" t="s">
        <v>51</v>
      </c>
    </row>
    <row r="3" spans="1:14" ht="20.100000000000001" customHeight="1" x14ac:dyDescent="0.45">
      <c r="A3" s="55" t="s">
        <v>1</v>
      </c>
      <c r="B3" s="55" t="s">
        <v>1</v>
      </c>
      <c r="C3" s="2" t="s">
        <v>185</v>
      </c>
      <c r="D3" s="2" t="s">
        <v>53</v>
      </c>
    </row>
    <row r="4" spans="1:14" ht="20.100000000000001" customHeight="1" x14ac:dyDescent="0.45">
      <c r="A4" s="44" t="s">
        <v>323</v>
      </c>
      <c r="B4" s="8" t="s">
        <v>168</v>
      </c>
      <c r="C4" s="31">
        <v>887829</v>
      </c>
      <c r="D4" s="29">
        <v>7192</v>
      </c>
    </row>
    <row r="5" spans="1:14" ht="20.100000000000001" customHeight="1" x14ac:dyDescent="0.45">
      <c r="A5" s="44" t="s">
        <v>324</v>
      </c>
      <c r="B5" s="8" t="s">
        <v>159</v>
      </c>
      <c r="C5" s="31">
        <v>2115402</v>
      </c>
      <c r="D5" s="29">
        <v>11370</v>
      </c>
    </row>
    <row r="6" spans="1:14" ht="20.100000000000001" customHeight="1" x14ac:dyDescent="0.45">
      <c r="A6" s="44" t="s">
        <v>325</v>
      </c>
      <c r="B6" s="8" t="s">
        <v>162</v>
      </c>
      <c r="C6" s="31">
        <v>6514814</v>
      </c>
      <c r="D6" s="29">
        <v>41277</v>
      </c>
    </row>
    <row r="7" spans="1:14" ht="13.5" customHeight="1" outlineLevel="1" x14ac:dyDescent="0.45">
      <c r="A7" s="45" t="s">
        <v>326</v>
      </c>
      <c r="B7" s="6" t="s">
        <v>327</v>
      </c>
      <c r="C7" s="31">
        <v>3986157</v>
      </c>
      <c r="D7" s="29">
        <v>22822</v>
      </c>
    </row>
    <row r="8" spans="1:14" ht="13.5" customHeight="1" outlineLevel="1" x14ac:dyDescent="0.45">
      <c r="A8" s="45" t="s">
        <v>328</v>
      </c>
      <c r="B8" s="6" t="s">
        <v>329</v>
      </c>
      <c r="C8" s="31">
        <v>1515828</v>
      </c>
      <c r="D8" s="29">
        <v>10270</v>
      </c>
    </row>
    <row r="9" spans="1:14" ht="13.5" customHeight="1" outlineLevel="1" x14ac:dyDescent="0.45">
      <c r="A9" s="45" t="s">
        <v>330</v>
      </c>
      <c r="B9" s="6" t="s">
        <v>331</v>
      </c>
      <c r="C9" s="31">
        <v>391118</v>
      </c>
      <c r="D9" s="29">
        <v>3015</v>
      </c>
    </row>
    <row r="10" spans="1:14" ht="13.5" customHeight="1" outlineLevel="1" x14ac:dyDescent="0.45">
      <c r="A10" s="45" t="s">
        <v>332</v>
      </c>
      <c r="B10" s="6" t="s">
        <v>333</v>
      </c>
      <c r="C10" s="31">
        <v>621711</v>
      </c>
      <c r="D10" s="29">
        <v>5170</v>
      </c>
    </row>
    <row r="11" spans="1:14" ht="20.100000000000001" customHeight="1" x14ac:dyDescent="0.45">
      <c r="A11" s="44" t="s">
        <v>334</v>
      </c>
      <c r="B11" s="8" t="s">
        <v>158</v>
      </c>
      <c r="C11" s="31">
        <v>370750</v>
      </c>
      <c r="D11" s="29">
        <v>3105</v>
      </c>
    </row>
    <row r="12" spans="1:14" ht="20.100000000000001" customHeight="1" x14ac:dyDescent="0.45">
      <c r="A12" s="44" t="s">
        <v>335</v>
      </c>
      <c r="B12" s="8" t="s">
        <v>163</v>
      </c>
      <c r="C12" s="31">
        <v>11023826</v>
      </c>
      <c r="D12" s="29">
        <v>68656</v>
      </c>
    </row>
    <row r="13" spans="1:14" ht="13.5" customHeight="1" outlineLevel="1" x14ac:dyDescent="0.45">
      <c r="A13" s="45" t="s">
        <v>336</v>
      </c>
      <c r="B13" s="6" t="s">
        <v>337</v>
      </c>
      <c r="C13" s="31">
        <v>4176453</v>
      </c>
      <c r="D13" s="29">
        <v>22546</v>
      </c>
    </row>
    <row r="14" spans="1:14" ht="13.5" customHeight="1" outlineLevel="1" x14ac:dyDescent="0.45">
      <c r="A14" s="45" t="s">
        <v>338</v>
      </c>
      <c r="B14" s="6" t="s">
        <v>339</v>
      </c>
      <c r="C14" s="31">
        <v>3530430</v>
      </c>
      <c r="D14" s="29">
        <v>20211</v>
      </c>
    </row>
    <row r="15" spans="1:14" ht="13.5" customHeight="1" outlineLevel="1" x14ac:dyDescent="0.45">
      <c r="A15" s="45" t="s">
        <v>340</v>
      </c>
      <c r="B15" s="6" t="s">
        <v>341</v>
      </c>
      <c r="C15" s="31">
        <v>534194</v>
      </c>
      <c r="D15" s="29">
        <v>4224</v>
      </c>
    </row>
    <row r="16" spans="1:14" ht="13.5" customHeight="1" outlineLevel="1" x14ac:dyDescent="0.45">
      <c r="A16" s="45" t="s">
        <v>342</v>
      </c>
      <c r="B16" s="6" t="s">
        <v>343</v>
      </c>
      <c r="C16" s="31">
        <v>1217514</v>
      </c>
      <c r="D16" s="29">
        <v>10586</v>
      </c>
    </row>
    <row r="17" spans="1:4" ht="13.5" customHeight="1" outlineLevel="1" x14ac:dyDescent="0.45">
      <c r="A17" s="45" t="s">
        <v>344</v>
      </c>
      <c r="B17" s="6" t="s">
        <v>345</v>
      </c>
      <c r="C17" s="31">
        <v>1565235</v>
      </c>
      <c r="D17" s="29">
        <v>11088</v>
      </c>
    </row>
    <row r="18" spans="1:4" ht="20.100000000000001" customHeight="1" x14ac:dyDescent="0.45">
      <c r="A18" s="44" t="s">
        <v>346</v>
      </c>
      <c r="B18" s="8" t="s">
        <v>160</v>
      </c>
      <c r="C18" s="31">
        <v>7592712</v>
      </c>
      <c r="D18" s="29">
        <v>48475</v>
      </c>
    </row>
    <row r="19" spans="1:4" ht="13.5" customHeight="1" outlineLevel="1" x14ac:dyDescent="0.45">
      <c r="A19" s="45" t="s">
        <v>347</v>
      </c>
      <c r="B19" s="6" t="s">
        <v>348</v>
      </c>
      <c r="C19" s="31">
        <v>5828924</v>
      </c>
      <c r="D19" s="29">
        <v>34042</v>
      </c>
    </row>
    <row r="20" spans="1:4" ht="13.5" customHeight="1" outlineLevel="1" x14ac:dyDescent="0.45">
      <c r="A20" s="45" t="s">
        <v>349</v>
      </c>
      <c r="B20" s="6" t="s">
        <v>350</v>
      </c>
      <c r="C20" s="31">
        <v>718240</v>
      </c>
      <c r="D20" s="29">
        <v>4857</v>
      </c>
    </row>
    <row r="21" spans="1:4" ht="13.5" customHeight="1" outlineLevel="1" x14ac:dyDescent="0.45">
      <c r="A21" s="45" t="s">
        <v>351</v>
      </c>
      <c r="B21" s="6" t="s">
        <v>352</v>
      </c>
      <c r="C21" s="31">
        <v>1045548</v>
      </c>
      <c r="D21" s="29">
        <v>9576</v>
      </c>
    </row>
    <row r="22" spans="1:4" ht="20.100000000000001" customHeight="1" x14ac:dyDescent="0.45">
      <c r="A22" s="44" t="s">
        <v>353</v>
      </c>
      <c r="B22" s="8" t="s">
        <v>164</v>
      </c>
      <c r="C22" s="31">
        <v>4073710</v>
      </c>
      <c r="D22" s="29">
        <v>18689</v>
      </c>
    </row>
    <row r="23" spans="1:4" ht="13.5" customHeight="1" outlineLevel="1" x14ac:dyDescent="0.45">
      <c r="A23" s="45" t="s">
        <v>354</v>
      </c>
      <c r="B23" s="6" t="s">
        <v>355</v>
      </c>
      <c r="C23" s="31">
        <v>409859</v>
      </c>
      <c r="D23" s="29">
        <v>3313</v>
      </c>
    </row>
    <row r="24" spans="1:4" ht="13.5" customHeight="1" outlineLevel="1" x14ac:dyDescent="0.45">
      <c r="A24" s="45" t="s">
        <v>356</v>
      </c>
      <c r="B24" s="6" t="s">
        <v>357</v>
      </c>
      <c r="C24" s="31">
        <v>124858</v>
      </c>
      <c r="D24" s="29">
        <v>753</v>
      </c>
    </row>
    <row r="25" spans="1:4" ht="13.5" customHeight="1" outlineLevel="1" x14ac:dyDescent="0.45">
      <c r="A25" s="45" t="s">
        <v>358</v>
      </c>
      <c r="B25" s="6" t="s">
        <v>359</v>
      </c>
      <c r="C25" s="31">
        <v>3538994</v>
      </c>
      <c r="D25" s="29">
        <v>14623</v>
      </c>
    </row>
    <row r="26" spans="1:4" ht="20.100000000000001" customHeight="1" x14ac:dyDescent="0.45">
      <c r="A26" s="44" t="s">
        <v>360</v>
      </c>
      <c r="B26" s="8" t="s">
        <v>154</v>
      </c>
      <c r="C26" s="31">
        <v>29254605</v>
      </c>
      <c r="D26" s="29">
        <v>161809</v>
      </c>
    </row>
    <row r="27" spans="1:4" ht="13.5" customHeight="1" outlineLevel="1" x14ac:dyDescent="0.45">
      <c r="A27" s="45" t="s">
        <v>361</v>
      </c>
      <c r="B27" s="6" t="s">
        <v>362</v>
      </c>
      <c r="C27" s="31">
        <v>16857381</v>
      </c>
      <c r="D27" s="29">
        <v>92249</v>
      </c>
    </row>
    <row r="28" spans="1:4" ht="13.5" customHeight="1" outlineLevel="1" x14ac:dyDescent="0.45">
      <c r="A28" s="45" t="s">
        <v>363</v>
      </c>
      <c r="B28" s="6" t="s">
        <v>364</v>
      </c>
      <c r="C28" s="31">
        <v>5911098</v>
      </c>
      <c r="D28" s="29">
        <v>31961</v>
      </c>
    </row>
    <row r="29" spans="1:4" ht="13.5" customHeight="1" outlineLevel="1" x14ac:dyDescent="0.45">
      <c r="A29" s="45" t="s">
        <v>365</v>
      </c>
      <c r="B29" s="6" t="s">
        <v>366</v>
      </c>
      <c r="C29" s="31">
        <v>1852102</v>
      </c>
      <c r="D29" s="29">
        <v>13873</v>
      </c>
    </row>
    <row r="30" spans="1:4" ht="13.5" customHeight="1" outlineLevel="1" x14ac:dyDescent="0.45">
      <c r="A30" s="45" t="s">
        <v>367</v>
      </c>
      <c r="B30" s="6" t="s">
        <v>368</v>
      </c>
      <c r="C30" s="31">
        <v>4634024</v>
      </c>
      <c r="D30" s="29">
        <v>23727</v>
      </c>
    </row>
    <row r="31" spans="1:4" ht="20.100000000000001" customHeight="1" x14ac:dyDescent="0.45">
      <c r="A31" s="44" t="s">
        <v>369</v>
      </c>
      <c r="B31" s="8" t="s">
        <v>155</v>
      </c>
      <c r="C31" s="31">
        <v>20679476</v>
      </c>
      <c r="D31" s="29">
        <v>125726</v>
      </c>
    </row>
    <row r="32" spans="1:4" ht="13.5" customHeight="1" outlineLevel="1" x14ac:dyDescent="0.45">
      <c r="A32" s="45" t="s">
        <v>370</v>
      </c>
      <c r="B32" s="6" t="s">
        <v>371</v>
      </c>
      <c r="C32" s="31">
        <v>12753326</v>
      </c>
      <c r="D32" s="29">
        <v>74448</v>
      </c>
    </row>
    <row r="33" spans="1:4" ht="13.5" customHeight="1" outlineLevel="1" x14ac:dyDescent="0.45">
      <c r="A33" s="45" t="s">
        <v>372</v>
      </c>
      <c r="B33" s="6" t="s">
        <v>373</v>
      </c>
      <c r="C33" s="31">
        <v>737824</v>
      </c>
      <c r="D33" s="29">
        <v>5072</v>
      </c>
    </row>
    <row r="34" spans="1:4" ht="13.5" customHeight="1" outlineLevel="1" x14ac:dyDescent="0.45">
      <c r="A34" s="45" t="s">
        <v>374</v>
      </c>
      <c r="B34" s="6" t="s">
        <v>375</v>
      </c>
      <c r="C34" s="31">
        <v>1372766</v>
      </c>
      <c r="D34" s="29">
        <v>7855</v>
      </c>
    </row>
    <row r="35" spans="1:4" ht="13.5" customHeight="1" outlineLevel="1" x14ac:dyDescent="0.45">
      <c r="A35" s="45" t="s">
        <v>376</v>
      </c>
      <c r="B35" s="6" t="s">
        <v>377</v>
      </c>
      <c r="C35" s="31">
        <v>639506</v>
      </c>
      <c r="D35" s="29">
        <v>4191</v>
      </c>
    </row>
    <row r="36" spans="1:4" ht="13.5" customHeight="1" outlineLevel="1" x14ac:dyDescent="0.45">
      <c r="A36" s="45" t="s">
        <v>378</v>
      </c>
      <c r="B36" s="6" t="s">
        <v>379</v>
      </c>
      <c r="C36" s="31">
        <v>2322310</v>
      </c>
      <c r="D36" s="29">
        <v>14239</v>
      </c>
    </row>
    <row r="37" spans="1:4" ht="13.5" customHeight="1" outlineLevel="1" x14ac:dyDescent="0.45">
      <c r="A37" s="45" t="s">
        <v>380</v>
      </c>
      <c r="B37" s="6" t="s">
        <v>381</v>
      </c>
      <c r="C37" s="31">
        <v>1724348</v>
      </c>
      <c r="D37" s="29">
        <v>11892</v>
      </c>
    </row>
    <row r="38" spans="1:4" ht="13.5" customHeight="1" outlineLevel="1" x14ac:dyDescent="0.45">
      <c r="A38" s="45" t="s">
        <v>382</v>
      </c>
      <c r="B38" s="6" t="s">
        <v>383</v>
      </c>
      <c r="C38" s="31">
        <v>1129396</v>
      </c>
      <c r="D38" s="29">
        <v>8029</v>
      </c>
    </row>
    <row r="39" spans="1:4" ht="20.100000000000001" customHeight="1" x14ac:dyDescent="0.45">
      <c r="A39" s="44" t="s">
        <v>125</v>
      </c>
      <c r="B39" s="8" t="s">
        <v>165</v>
      </c>
      <c r="C39" s="31">
        <v>290496</v>
      </c>
      <c r="D39" s="29">
        <v>2612</v>
      </c>
    </row>
    <row r="40" spans="1:4" ht="20.100000000000001" customHeight="1" x14ac:dyDescent="0.45">
      <c r="A40" s="44" t="s">
        <v>215</v>
      </c>
      <c r="B40" s="8" t="s">
        <v>156</v>
      </c>
      <c r="C40" s="31">
        <v>2548016</v>
      </c>
      <c r="D40" s="29">
        <v>18547</v>
      </c>
    </row>
    <row r="41" spans="1:4" ht="20.100000000000001" customHeight="1" x14ac:dyDescent="0.45">
      <c r="A41" s="44" t="s">
        <v>221</v>
      </c>
      <c r="B41" s="8" t="s">
        <v>157</v>
      </c>
      <c r="C41" s="31">
        <v>459277</v>
      </c>
      <c r="D41" s="29">
        <v>3976</v>
      </c>
    </row>
    <row r="42" spans="1:4" ht="13.5" customHeight="1" outlineLevel="1" x14ac:dyDescent="0.45">
      <c r="A42" s="45" t="s">
        <v>384</v>
      </c>
      <c r="B42" s="6" t="s">
        <v>385</v>
      </c>
      <c r="C42" s="31">
        <v>114902</v>
      </c>
      <c r="D42" s="29">
        <v>987</v>
      </c>
    </row>
    <row r="43" spans="1:4" ht="13.5" customHeight="1" outlineLevel="1" x14ac:dyDescent="0.45">
      <c r="A43" s="45" t="s">
        <v>386</v>
      </c>
      <c r="B43" s="6" t="s">
        <v>387</v>
      </c>
      <c r="C43" s="31">
        <v>344375</v>
      </c>
      <c r="D43" s="29">
        <v>2989</v>
      </c>
    </row>
    <row r="44" spans="1:4" ht="20.100000000000001" customHeight="1" x14ac:dyDescent="0.45">
      <c r="A44" s="44" t="s">
        <v>126</v>
      </c>
      <c r="B44" s="8" t="s">
        <v>161</v>
      </c>
      <c r="C44" s="31">
        <v>226441</v>
      </c>
      <c r="D44" s="29">
        <v>2288</v>
      </c>
    </row>
    <row r="45" spans="1:4" ht="20.100000000000001" customHeight="1" x14ac:dyDescent="0.45">
      <c r="A45" s="44" t="s">
        <v>222</v>
      </c>
      <c r="B45" s="8" t="s">
        <v>166</v>
      </c>
      <c r="C45" s="31">
        <v>3089458</v>
      </c>
      <c r="D45" s="29">
        <v>19369</v>
      </c>
    </row>
    <row r="46" spans="1:4" ht="13.5" customHeight="1" outlineLevel="1" x14ac:dyDescent="0.45">
      <c r="A46" s="45" t="s">
        <v>388</v>
      </c>
      <c r="B46" s="6" t="s">
        <v>389</v>
      </c>
      <c r="C46" s="31">
        <v>623558</v>
      </c>
      <c r="D46" s="29">
        <v>5730</v>
      </c>
    </row>
    <row r="47" spans="1:4" ht="13.5" customHeight="1" outlineLevel="1" x14ac:dyDescent="0.45">
      <c r="A47" s="45" t="s">
        <v>390</v>
      </c>
      <c r="B47" s="6" t="s">
        <v>391</v>
      </c>
      <c r="C47" s="31">
        <v>1942753</v>
      </c>
      <c r="D47" s="29">
        <v>11165</v>
      </c>
    </row>
    <row r="48" spans="1:4" ht="13.5" customHeight="1" outlineLevel="1" x14ac:dyDescent="0.45">
      <c r="A48" s="45" t="s">
        <v>392</v>
      </c>
      <c r="B48" s="6" t="s">
        <v>393</v>
      </c>
      <c r="C48" s="31">
        <v>523147</v>
      </c>
      <c r="D48" s="29">
        <v>2474</v>
      </c>
    </row>
    <row r="49" spans="1:17" ht="20.100000000000001" customHeight="1" x14ac:dyDescent="0.45">
      <c r="A49" s="44" t="s">
        <v>84</v>
      </c>
      <c r="B49" s="8" t="s">
        <v>167</v>
      </c>
      <c r="C49" s="31">
        <v>274143</v>
      </c>
      <c r="D49" s="29">
        <v>2582</v>
      </c>
    </row>
    <row r="50" spans="1:17" ht="20.100000000000001" customHeight="1" x14ac:dyDescent="0.45">
      <c r="A50" s="44" t="s">
        <v>85</v>
      </c>
      <c r="B50" s="8" t="s">
        <v>169</v>
      </c>
      <c r="C50" s="31">
        <v>1006749</v>
      </c>
      <c r="D50" s="29">
        <v>7781</v>
      </c>
    </row>
    <row r="51" spans="1:17" ht="20.100000000000001" customHeight="1" x14ac:dyDescent="0.45">
      <c r="A51" s="58" t="s">
        <v>10</v>
      </c>
      <c r="B51" s="58" t="s">
        <v>1</v>
      </c>
      <c r="C51" s="30">
        <v>90407703</v>
      </c>
      <c r="D51" s="30">
        <v>543452</v>
      </c>
    </row>
    <row r="52" spans="1:17" ht="4.5" customHeight="1" x14ac:dyDescent="0.45">
      <c r="A52" s="59" t="s">
        <v>1</v>
      </c>
      <c r="B52" s="59" t="s">
        <v>1</v>
      </c>
      <c r="C52" s="4" t="s">
        <v>1</v>
      </c>
      <c r="D52" s="4" t="s">
        <v>1</v>
      </c>
    </row>
    <row r="53" spans="1:17" ht="4.5" customHeight="1" x14ac:dyDescent="0.45">
      <c r="A53" s="50" t="s">
        <v>1</v>
      </c>
      <c r="B53" s="50" t="s">
        <v>1</v>
      </c>
      <c r="C53" s="50" t="s">
        <v>1</v>
      </c>
      <c r="D53" s="50" t="s">
        <v>1</v>
      </c>
      <c r="E53" s="50"/>
      <c r="F53" s="50"/>
      <c r="G53" s="50"/>
      <c r="H53" s="50"/>
      <c r="I53" s="50"/>
      <c r="J53" s="50"/>
      <c r="K53" s="50"/>
      <c r="L53" s="50"/>
      <c r="M53" s="50"/>
      <c r="N53" s="50"/>
      <c r="O53" s="50"/>
      <c r="P53" s="50"/>
      <c r="Q53" s="50"/>
    </row>
    <row r="54" spans="1:17" ht="13.5" customHeight="1" x14ac:dyDescent="0.45">
      <c r="A54" s="52" t="s">
        <v>26</v>
      </c>
      <c r="B54" s="52" t="s">
        <v>1</v>
      </c>
      <c r="C54" s="52" t="s">
        <v>1</v>
      </c>
      <c r="D54" s="52" t="s">
        <v>1</v>
      </c>
      <c r="E54" s="50"/>
      <c r="F54" s="50"/>
      <c r="G54" s="50"/>
      <c r="H54" s="50"/>
      <c r="I54" s="50"/>
      <c r="J54" s="50"/>
      <c r="K54" s="50"/>
      <c r="L54" s="50"/>
      <c r="M54" s="50"/>
      <c r="N54" s="50"/>
      <c r="O54" s="50"/>
      <c r="P54" s="50"/>
      <c r="Q54" s="50"/>
    </row>
    <row r="55" spans="1:17" ht="13.5" customHeight="1" x14ac:dyDescent="0.45">
      <c r="A55" s="52" t="s">
        <v>54</v>
      </c>
      <c r="B55" s="52" t="s">
        <v>1</v>
      </c>
      <c r="C55" s="52" t="s">
        <v>1</v>
      </c>
      <c r="D55" s="52" t="s">
        <v>1</v>
      </c>
      <c r="E55" s="50"/>
      <c r="F55" s="50"/>
      <c r="G55" s="50"/>
      <c r="H55" s="50"/>
      <c r="I55" s="50"/>
      <c r="J55" s="50"/>
      <c r="K55" s="50"/>
      <c r="L55" s="50"/>
      <c r="M55" s="50"/>
      <c r="N55" s="50"/>
      <c r="O55" s="50"/>
      <c r="P55" s="50"/>
      <c r="Q55" s="50"/>
    </row>
    <row r="56" spans="1:17" ht="13.5" customHeight="1" x14ac:dyDescent="0.45">
      <c r="A56" s="52" t="s">
        <v>44</v>
      </c>
      <c r="B56" s="52" t="s">
        <v>1</v>
      </c>
      <c r="C56" s="52" t="s">
        <v>1</v>
      </c>
      <c r="D56" s="52" t="s">
        <v>1</v>
      </c>
      <c r="E56" s="50"/>
      <c r="F56" s="50"/>
      <c r="G56" s="50"/>
      <c r="H56" s="50"/>
      <c r="I56" s="50"/>
      <c r="J56" s="50"/>
      <c r="K56" s="50"/>
      <c r="L56" s="50"/>
      <c r="M56" s="50"/>
      <c r="N56" s="50"/>
      <c r="O56" s="50"/>
      <c r="P56" s="50"/>
      <c r="Q56" s="50"/>
    </row>
    <row r="57" spans="1:17" ht="13.5" customHeight="1" x14ac:dyDescent="0.45">
      <c r="A57" s="52" t="s">
        <v>64</v>
      </c>
      <c r="B57" s="52" t="s">
        <v>1</v>
      </c>
      <c r="C57" s="52" t="s">
        <v>1</v>
      </c>
      <c r="D57" s="52" t="s">
        <v>1</v>
      </c>
      <c r="E57" s="50"/>
      <c r="F57" s="50"/>
      <c r="G57" s="50"/>
      <c r="H57" s="50"/>
      <c r="I57" s="50"/>
      <c r="J57" s="50"/>
      <c r="K57" s="50"/>
      <c r="L57" s="50"/>
      <c r="M57" s="50"/>
      <c r="N57" s="50"/>
      <c r="O57" s="50"/>
      <c r="P57" s="50"/>
      <c r="Q57" s="50"/>
    </row>
  </sheetData>
  <mergeCells count="9">
    <mergeCell ref="A56:Q56"/>
    <mergeCell ref="A57:Q57"/>
    <mergeCell ref="A51:B51"/>
    <mergeCell ref="A52:B52"/>
    <mergeCell ref="A1:N1"/>
    <mergeCell ref="A2:B3"/>
    <mergeCell ref="A53:Q53"/>
    <mergeCell ref="A54:Q54"/>
    <mergeCell ref="A55:Q55"/>
  </mergeCells>
  <pageMargins left="0.7" right="0.7" top="0.75" bottom="0.75" header="0.3" footer="0.3"/>
  <pageSetup paperSize="9" orientation="landscape"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X61"/>
  <sheetViews>
    <sheetView showGridLines="0" zoomScale="90" zoomScaleNormal="90" workbookViewId="0">
      <pane ySplit="6" topLeftCell="A7" activePane="bottomLeft" state="frozen"/>
      <selection pane="bottomLeft" activeCell="A8" sqref="A8:A36"/>
    </sheetView>
  </sheetViews>
  <sheetFormatPr baseColWidth="10" defaultColWidth="11.3984375" defaultRowHeight="14.25" outlineLevelRow="1" outlineLevelCol="1" x14ac:dyDescent="0.45"/>
  <cols>
    <col min="1" max="1" width="10.73046875" customWidth="1"/>
    <col min="2" max="2" width="55.73046875" customWidth="1"/>
    <col min="3" max="4" width="14.73046875" customWidth="1"/>
    <col min="5" max="5" width="7.73046875" customWidth="1"/>
    <col min="6" max="6" width="14.73046875" customWidth="1"/>
    <col min="7" max="7" width="7.73046875" customWidth="1"/>
    <col min="8" max="11" width="14.73046875" customWidth="1" outlineLevel="1"/>
  </cols>
  <sheetData>
    <row r="1" spans="1:11" ht="20.100000000000001" customHeight="1" x14ac:dyDescent="0.45">
      <c r="A1" s="49" t="s">
        <v>394</v>
      </c>
      <c r="B1" s="49" t="s">
        <v>1</v>
      </c>
      <c r="C1" s="49" t="s">
        <v>1</v>
      </c>
      <c r="D1" s="49" t="s">
        <v>1</v>
      </c>
      <c r="E1" s="49" t="s">
        <v>1</v>
      </c>
      <c r="F1" s="49" t="s">
        <v>1</v>
      </c>
      <c r="G1" s="49" t="s">
        <v>1</v>
      </c>
      <c r="H1" s="49" t="s">
        <v>1</v>
      </c>
      <c r="I1" s="49" t="s">
        <v>1</v>
      </c>
      <c r="J1" s="49" t="s">
        <v>1</v>
      </c>
      <c r="K1" s="49" t="s">
        <v>1</v>
      </c>
    </row>
    <row r="2" spans="1:11" ht="20.100000000000001" customHeight="1" x14ac:dyDescent="0.45">
      <c r="A2" s="55" t="s">
        <v>176</v>
      </c>
      <c r="B2" s="55" t="s">
        <v>1</v>
      </c>
      <c r="C2" s="51" t="s">
        <v>33</v>
      </c>
      <c r="D2" s="51" t="s">
        <v>1</v>
      </c>
      <c r="E2" s="51" t="s">
        <v>1</v>
      </c>
      <c r="F2" s="51" t="s">
        <v>1</v>
      </c>
      <c r="G2" s="51" t="s">
        <v>1</v>
      </c>
      <c r="H2" s="51" t="s">
        <v>1</v>
      </c>
      <c r="I2" s="51" t="s">
        <v>1</v>
      </c>
      <c r="J2" s="51" t="s">
        <v>1</v>
      </c>
      <c r="K2" s="51" t="s">
        <v>1</v>
      </c>
    </row>
    <row r="3" spans="1:11" ht="20.100000000000001" customHeight="1" x14ac:dyDescent="0.45">
      <c r="A3" s="55" t="s">
        <v>177</v>
      </c>
      <c r="B3" s="55" t="s">
        <v>1</v>
      </c>
      <c r="C3" s="51" t="s">
        <v>10</v>
      </c>
      <c r="D3" s="51" t="s">
        <v>395</v>
      </c>
      <c r="E3" s="51" t="s">
        <v>1</v>
      </c>
      <c r="F3" s="51" t="s">
        <v>49</v>
      </c>
      <c r="G3" s="51" t="s">
        <v>1</v>
      </c>
      <c r="H3" s="51" t="s">
        <v>396</v>
      </c>
      <c r="I3" s="51" t="s">
        <v>1</v>
      </c>
      <c r="J3" s="51" t="s">
        <v>1</v>
      </c>
      <c r="K3" s="51" t="s">
        <v>1</v>
      </c>
    </row>
    <row r="4" spans="1:11" ht="20.100000000000001" customHeight="1" x14ac:dyDescent="0.45">
      <c r="A4" s="55" t="s">
        <v>181</v>
      </c>
      <c r="B4" s="55" t="s">
        <v>1</v>
      </c>
      <c r="C4" s="51" t="s">
        <v>1</v>
      </c>
      <c r="D4" s="51" t="s">
        <v>1</v>
      </c>
      <c r="E4" s="51" t="s">
        <v>1</v>
      </c>
      <c r="F4" s="51" t="s">
        <v>1</v>
      </c>
      <c r="G4" s="51" t="s">
        <v>1</v>
      </c>
      <c r="H4" s="53" t="s">
        <v>397</v>
      </c>
      <c r="I4" s="53" t="s">
        <v>179</v>
      </c>
      <c r="J4" s="53" t="s">
        <v>1</v>
      </c>
      <c r="K4" s="53" t="s">
        <v>398</v>
      </c>
    </row>
    <row r="5" spans="1:11" ht="20.100000000000001" customHeight="1" x14ac:dyDescent="0.45">
      <c r="A5" s="55" t="s">
        <v>1</v>
      </c>
      <c r="B5" s="55" t="s">
        <v>1</v>
      </c>
      <c r="C5" s="51" t="s">
        <v>1</v>
      </c>
      <c r="D5" s="51" t="s">
        <v>1</v>
      </c>
      <c r="E5" s="51" t="s">
        <v>1</v>
      </c>
      <c r="F5" s="51" t="s">
        <v>1</v>
      </c>
      <c r="G5" s="51" t="s">
        <v>1</v>
      </c>
      <c r="H5" s="53" t="s">
        <v>1</v>
      </c>
      <c r="I5" s="2" t="s">
        <v>399</v>
      </c>
      <c r="J5" s="2" t="s">
        <v>400</v>
      </c>
      <c r="K5" s="53" t="s">
        <v>1</v>
      </c>
    </row>
    <row r="6" spans="1:11" ht="20.100000000000001" customHeight="1" x14ac:dyDescent="0.45">
      <c r="A6" s="55" t="s">
        <v>1</v>
      </c>
      <c r="B6" s="55" t="s">
        <v>1</v>
      </c>
      <c r="C6" s="5" t="s">
        <v>185</v>
      </c>
      <c r="D6" s="5" t="s">
        <v>185</v>
      </c>
      <c r="E6" s="5" t="s">
        <v>35</v>
      </c>
      <c r="F6" s="5" t="s">
        <v>185</v>
      </c>
      <c r="G6" s="5" t="s">
        <v>35</v>
      </c>
      <c r="H6" s="5" t="s">
        <v>185</v>
      </c>
      <c r="I6" s="5" t="s">
        <v>185</v>
      </c>
      <c r="J6" s="5" t="s">
        <v>185</v>
      </c>
      <c r="K6" s="5" t="s">
        <v>185</v>
      </c>
    </row>
    <row r="7" spans="1:11" ht="20.100000000000001" customHeight="1" x14ac:dyDescent="0.45">
      <c r="A7" s="54" t="s">
        <v>73</v>
      </c>
      <c r="B7" s="54" t="s">
        <v>1</v>
      </c>
      <c r="C7" s="50" t="s">
        <v>1</v>
      </c>
      <c r="D7" s="50" t="s">
        <v>1</v>
      </c>
      <c r="E7" s="50" t="s">
        <v>1</v>
      </c>
      <c r="F7" s="50" t="s">
        <v>1</v>
      </c>
      <c r="G7" s="50" t="s">
        <v>1</v>
      </c>
      <c r="H7" s="50" t="s">
        <v>1</v>
      </c>
      <c r="I7" s="50" t="s">
        <v>1</v>
      </c>
      <c r="J7" s="50" t="s">
        <v>1</v>
      </c>
      <c r="K7" s="50" t="s">
        <v>1</v>
      </c>
    </row>
    <row r="8" spans="1:11" ht="13.5" customHeight="1" outlineLevel="1" x14ac:dyDescent="0.45">
      <c r="A8" s="45" t="s">
        <v>74</v>
      </c>
      <c r="B8" s="6" t="s">
        <v>75</v>
      </c>
      <c r="C8" s="31">
        <v>279170</v>
      </c>
      <c r="D8" s="29">
        <v>237845</v>
      </c>
      <c r="E8" s="43">
        <v>85.2</v>
      </c>
      <c r="F8" s="29">
        <v>41325</v>
      </c>
      <c r="G8" s="32">
        <v>14.8</v>
      </c>
      <c r="H8" s="29">
        <v>24987</v>
      </c>
      <c r="I8" s="31" t="s">
        <v>88</v>
      </c>
      <c r="J8" s="29" t="s">
        <v>88</v>
      </c>
      <c r="K8" s="31" t="s">
        <v>234</v>
      </c>
    </row>
    <row r="9" spans="1:11" ht="13.5" customHeight="1" outlineLevel="1" x14ac:dyDescent="0.45">
      <c r="A9" s="45" t="s">
        <v>76</v>
      </c>
      <c r="B9" s="6" t="s">
        <v>77</v>
      </c>
      <c r="C9" s="31">
        <v>22124</v>
      </c>
      <c r="D9" s="29">
        <v>20333</v>
      </c>
      <c r="E9" s="43">
        <v>91.9</v>
      </c>
      <c r="F9" s="29">
        <v>1792</v>
      </c>
      <c r="G9" s="32">
        <v>8.1</v>
      </c>
      <c r="H9" s="29">
        <v>1792</v>
      </c>
      <c r="I9" s="31" t="s">
        <v>88</v>
      </c>
      <c r="J9" s="29" t="s">
        <v>88</v>
      </c>
      <c r="K9" s="31" t="s">
        <v>234</v>
      </c>
    </row>
    <row r="10" spans="1:11" ht="13.5" customHeight="1" outlineLevel="1" x14ac:dyDescent="0.45">
      <c r="A10" s="45" t="s">
        <v>80</v>
      </c>
      <c r="B10" s="6" t="s">
        <v>81</v>
      </c>
      <c r="C10" s="31">
        <v>71842393</v>
      </c>
      <c r="D10" s="29">
        <v>57768073</v>
      </c>
      <c r="E10" s="43">
        <v>80.400000000000006</v>
      </c>
      <c r="F10" s="29">
        <v>14074320</v>
      </c>
      <c r="G10" s="32">
        <v>19.600000000000001</v>
      </c>
      <c r="H10" s="29">
        <v>8255751</v>
      </c>
      <c r="I10" s="31">
        <v>5991295</v>
      </c>
      <c r="J10" s="29">
        <v>2264456</v>
      </c>
      <c r="K10" s="31">
        <v>4039216</v>
      </c>
    </row>
    <row r="11" spans="1:11" ht="13.5" customHeight="1" outlineLevel="1" x14ac:dyDescent="0.45">
      <c r="A11" s="45" t="s">
        <v>82</v>
      </c>
      <c r="B11" s="6" t="s">
        <v>83</v>
      </c>
      <c r="C11" s="31">
        <v>411198</v>
      </c>
      <c r="D11" s="29">
        <v>209877</v>
      </c>
      <c r="E11" s="43">
        <v>51</v>
      </c>
      <c r="F11" s="29">
        <v>201321</v>
      </c>
      <c r="G11" s="32">
        <v>49</v>
      </c>
      <c r="H11" s="29">
        <v>119862</v>
      </c>
      <c r="I11" s="31">
        <v>30342</v>
      </c>
      <c r="J11" s="29">
        <v>89520</v>
      </c>
      <c r="K11" s="31">
        <v>78013</v>
      </c>
    </row>
    <row r="12" spans="1:11" ht="13.5" customHeight="1" outlineLevel="1" x14ac:dyDescent="0.45">
      <c r="A12" s="45" t="s">
        <v>86</v>
      </c>
      <c r="B12" s="6" t="s">
        <v>87</v>
      </c>
      <c r="C12" s="31">
        <v>172181</v>
      </c>
      <c r="D12" s="29">
        <v>165803</v>
      </c>
      <c r="E12" s="43">
        <v>96.3</v>
      </c>
      <c r="F12" s="29">
        <v>6378</v>
      </c>
      <c r="G12" s="32">
        <v>3.7</v>
      </c>
      <c r="H12" s="29">
        <v>5784</v>
      </c>
      <c r="I12" s="31" t="s">
        <v>88</v>
      </c>
      <c r="J12" s="29" t="s">
        <v>88</v>
      </c>
      <c r="K12" s="31" t="s">
        <v>88</v>
      </c>
    </row>
    <row r="13" spans="1:11" ht="13.5" customHeight="1" outlineLevel="1" x14ac:dyDescent="0.45">
      <c r="A13" s="45" t="s">
        <v>89</v>
      </c>
      <c r="B13" s="6" t="s">
        <v>90</v>
      </c>
      <c r="C13" s="31">
        <v>208670</v>
      </c>
      <c r="D13" s="29">
        <v>151092</v>
      </c>
      <c r="E13" s="43">
        <v>72.400000000000006</v>
      </c>
      <c r="F13" s="29">
        <v>57578</v>
      </c>
      <c r="G13" s="32">
        <v>27.6</v>
      </c>
      <c r="H13" s="29">
        <v>51024</v>
      </c>
      <c r="I13" s="31" t="s">
        <v>88</v>
      </c>
      <c r="J13" s="29" t="s">
        <v>88</v>
      </c>
      <c r="K13" s="31" t="s">
        <v>88</v>
      </c>
    </row>
    <row r="14" spans="1:11" ht="13.5" customHeight="1" outlineLevel="1" x14ac:dyDescent="0.45">
      <c r="A14" s="45" t="s">
        <v>93</v>
      </c>
      <c r="B14" s="6" t="s">
        <v>94</v>
      </c>
      <c r="C14" s="31">
        <v>47952</v>
      </c>
      <c r="D14" s="29" t="s">
        <v>88</v>
      </c>
      <c r="E14" s="43"/>
      <c r="F14" s="29" t="s">
        <v>88</v>
      </c>
      <c r="G14" s="32"/>
      <c r="H14" s="29">
        <v>1097</v>
      </c>
      <c r="I14" s="31" t="s">
        <v>88</v>
      </c>
      <c r="J14" s="29" t="s">
        <v>88</v>
      </c>
      <c r="K14" s="31" t="s">
        <v>234</v>
      </c>
    </row>
    <row r="15" spans="1:11" ht="13.5" customHeight="1" outlineLevel="1" x14ac:dyDescent="0.45">
      <c r="A15" s="45" t="s">
        <v>95</v>
      </c>
      <c r="B15" s="6" t="s">
        <v>96</v>
      </c>
      <c r="C15" s="31">
        <v>4886167</v>
      </c>
      <c r="D15" s="29">
        <v>4343459</v>
      </c>
      <c r="E15" s="43">
        <v>88.9</v>
      </c>
      <c r="F15" s="29">
        <v>542708</v>
      </c>
      <c r="G15" s="32">
        <v>11.1</v>
      </c>
      <c r="H15" s="29">
        <v>179898</v>
      </c>
      <c r="I15" s="31">
        <v>59412</v>
      </c>
      <c r="J15" s="29">
        <v>120486</v>
      </c>
      <c r="K15" s="31">
        <v>206139</v>
      </c>
    </row>
    <row r="16" spans="1:11" ht="13.5" customHeight="1" outlineLevel="1" x14ac:dyDescent="0.45">
      <c r="A16" s="45" t="s">
        <v>97</v>
      </c>
      <c r="B16" s="6" t="s">
        <v>98</v>
      </c>
      <c r="C16" s="31">
        <v>6493436</v>
      </c>
      <c r="D16" s="29">
        <v>5049496</v>
      </c>
      <c r="E16" s="43">
        <v>77.8</v>
      </c>
      <c r="F16" s="29">
        <v>1443941</v>
      </c>
      <c r="G16" s="32">
        <v>22.2</v>
      </c>
      <c r="H16" s="29">
        <v>757628</v>
      </c>
      <c r="I16" s="31">
        <v>522910</v>
      </c>
      <c r="J16" s="29">
        <v>234717</v>
      </c>
      <c r="K16" s="31">
        <v>614407</v>
      </c>
    </row>
    <row r="17" spans="1:11" ht="13.5" customHeight="1" outlineLevel="1" x14ac:dyDescent="0.45">
      <c r="A17" s="45" t="s">
        <v>99</v>
      </c>
      <c r="B17" s="6" t="s">
        <v>100</v>
      </c>
      <c r="C17" s="31">
        <v>1238060</v>
      </c>
      <c r="D17" s="29">
        <v>781683</v>
      </c>
      <c r="E17" s="43">
        <v>63.1</v>
      </c>
      <c r="F17" s="29">
        <v>456377</v>
      </c>
      <c r="G17" s="32">
        <v>36.9</v>
      </c>
      <c r="H17" s="29">
        <v>114806</v>
      </c>
      <c r="I17" s="31">
        <v>57477</v>
      </c>
      <c r="J17" s="29">
        <v>57329</v>
      </c>
      <c r="K17" s="31">
        <v>312582</v>
      </c>
    </row>
    <row r="18" spans="1:11" ht="13.5" customHeight="1" outlineLevel="1" x14ac:dyDescent="0.45">
      <c r="A18" s="45" t="s">
        <v>101</v>
      </c>
      <c r="B18" s="6" t="s">
        <v>102</v>
      </c>
      <c r="C18" s="31">
        <v>389577</v>
      </c>
      <c r="D18" s="29">
        <v>332859</v>
      </c>
      <c r="E18" s="43">
        <v>85.4</v>
      </c>
      <c r="F18" s="29">
        <v>56718</v>
      </c>
      <c r="G18" s="32">
        <v>14.6</v>
      </c>
      <c r="H18" s="29">
        <v>46026</v>
      </c>
      <c r="I18" s="31">
        <v>33505</v>
      </c>
      <c r="J18" s="29">
        <v>12521</v>
      </c>
      <c r="K18" s="31">
        <v>6309</v>
      </c>
    </row>
    <row r="19" spans="1:11" ht="13.5" customHeight="1" outlineLevel="1" x14ac:dyDescent="0.45">
      <c r="A19" s="45" t="s">
        <v>103</v>
      </c>
      <c r="B19" s="6" t="s">
        <v>104</v>
      </c>
      <c r="C19" s="31">
        <v>381621</v>
      </c>
      <c r="D19" s="29">
        <v>261188</v>
      </c>
      <c r="E19" s="43">
        <v>68.400000000000006</v>
      </c>
      <c r="F19" s="29">
        <v>120433</v>
      </c>
      <c r="G19" s="32">
        <v>31.6</v>
      </c>
      <c r="H19" s="29">
        <v>105268</v>
      </c>
      <c r="I19" s="31">
        <v>97295</v>
      </c>
      <c r="J19" s="29">
        <v>7973</v>
      </c>
      <c r="K19" s="31">
        <v>5297</v>
      </c>
    </row>
    <row r="20" spans="1:11" ht="13.5" customHeight="1" outlineLevel="1" x14ac:dyDescent="0.45">
      <c r="A20" s="45" t="s">
        <v>105</v>
      </c>
      <c r="B20" s="6" t="s">
        <v>106</v>
      </c>
      <c r="C20" s="31">
        <v>1119798</v>
      </c>
      <c r="D20" s="29">
        <v>859120</v>
      </c>
      <c r="E20" s="43">
        <v>76.7</v>
      </c>
      <c r="F20" s="29">
        <v>260678</v>
      </c>
      <c r="G20" s="32">
        <v>23.3</v>
      </c>
      <c r="H20" s="29">
        <v>175254</v>
      </c>
      <c r="I20" s="31">
        <v>113026</v>
      </c>
      <c r="J20" s="29">
        <v>62228</v>
      </c>
      <c r="K20" s="31" t="s">
        <v>88</v>
      </c>
    </row>
    <row r="21" spans="1:11" ht="13.5" customHeight="1" outlineLevel="1" x14ac:dyDescent="0.45">
      <c r="A21" s="45" t="s">
        <v>107</v>
      </c>
      <c r="B21" s="6" t="s">
        <v>108</v>
      </c>
      <c r="C21" s="31">
        <v>9914310</v>
      </c>
      <c r="D21" s="29">
        <v>7335596</v>
      </c>
      <c r="E21" s="43">
        <v>74</v>
      </c>
      <c r="F21" s="29">
        <v>2578715</v>
      </c>
      <c r="G21" s="32">
        <v>26</v>
      </c>
      <c r="H21" s="29">
        <v>1182573</v>
      </c>
      <c r="I21" s="31">
        <v>887554</v>
      </c>
      <c r="J21" s="29">
        <v>295019</v>
      </c>
      <c r="K21" s="31">
        <v>839705</v>
      </c>
    </row>
    <row r="22" spans="1:11" ht="13.5" customHeight="1" outlineLevel="1" x14ac:dyDescent="0.45">
      <c r="A22" s="45" t="s">
        <v>109</v>
      </c>
      <c r="B22" s="6" t="s">
        <v>110</v>
      </c>
      <c r="C22" s="31">
        <v>4324438</v>
      </c>
      <c r="D22" s="29">
        <v>3648650</v>
      </c>
      <c r="E22" s="43">
        <v>84.4</v>
      </c>
      <c r="F22" s="29">
        <v>675788</v>
      </c>
      <c r="G22" s="32">
        <v>15.6</v>
      </c>
      <c r="H22" s="29">
        <v>486630</v>
      </c>
      <c r="I22" s="31">
        <v>234705</v>
      </c>
      <c r="J22" s="29">
        <v>251925</v>
      </c>
      <c r="K22" s="31">
        <v>34962</v>
      </c>
    </row>
    <row r="23" spans="1:11" ht="13.5" customHeight="1" outlineLevel="1" x14ac:dyDescent="0.45">
      <c r="A23" s="45" t="s">
        <v>111</v>
      </c>
      <c r="B23" s="6" t="s">
        <v>112</v>
      </c>
      <c r="C23" s="31">
        <v>7611141</v>
      </c>
      <c r="D23" s="29">
        <v>5662262</v>
      </c>
      <c r="E23" s="43">
        <v>74.400000000000006</v>
      </c>
      <c r="F23" s="29">
        <v>1948879</v>
      </c>
      <c r="G23" s="32">
        <v>25.6</v>
      </c>
      <c r="H23" s="29">
        <v>918735</v>
      </c>
      <c r="I23" s="31">
        <v>393522</v>
      </c>
      <c r="J23" s="29">
        <v>525214</v>
      </c>
      <c r="K23" s="31">
        <v>534780</v>
      </c>
    </row>
    <row r="24" spans="1:11" ht="13.5" customHeight="1" outlineLevel="1" x14ac:dyDescent="0.45">
      <c r="A24" s="45" t="s">
        <v>113</v>
      </c>
      <c r="B24" s="6" t="s">
        <v>114</v>
      </c>
      <c r="C24" s="31">
        <v>30345504</v>
      </c>
      <c r="D24" s="29">
        <v>26418474</v>
      </c>
      <c r="E24" s="43">
        <v>87.1</v>
      </c>
      <c r="F24" s="29">
        <v>3927030</v>
      </c>
      <c r="G24" s="32">
        <v>12.9</v>
      </c>
      <c r="H24" s="29">
        <v>2540913</v>
      </c>
      <c r="I24" s="31">
        <v>2260320</v>
      </c>
      <c r="J24" s="29">
        <v>280593</v>
      </c>
      <c r="K24" s="31">
        <v>1184806</v>
      </c>
    </row>
    <row r="25" spans="1:11" ht="13.5" customHeight="1" outlineLevel="1" x14ac:dyDescent="0.45">
      <c r="A25" s="45" t="s">
        <v>115</v>
      </c>
      <c r="B25" s="6" t="s">
        <v>116</v>
      </c>
      <c r="C25" s="31">
        <v>2185598</v>
      </c>
      <c r="D25" s="29">
        <v>724347</v>
      </c>
      <c r="E25" s="43">
        <v>33.1</v>
      </c>
      <c r="F25" s="29">
        <v>1461251</v>
      </c>
      <c r="G25" s="32">
        <v>66.900000000000006</v>
      </c>
      <c r="H25" s="29">
        <v>1430100</v>
      </c>
      <c r="I25" s="31">
        <v>1183147</v>
      </c>
      <c r="J25" s="29">
        <v>246953</v>
      </c>
      <c r="K25" s="31">
        <v>28849</v>
      </c>
    </row>
    <row r="26" spans="1:11" ht="13.5" customHeight="1" outlineLevel="1" x14ac:dyDescent="0.45">
      <c r="A26" s="45" t="s">
        <v>117</v>
      </c>
      <c r="B26" s="6" t="s">
        <v>118</v>
      </c>
      <c r="C26" s="31">
        <v>1519530</v>
      </c>
      <c r="D26" s="29">
        <v>363425</v>
      </c>
      <c r="E26" s="43">
        <v>23.9</v>
      </c>
      <c r="F26" s="29">
        <v>1156106</v>
      </c>
      <c r="G26" s="32">
        <v>76.099999999999994</v>
      </c>
      <c r="H26" s="29">
        <v>1146117</v>
      </c>
      <c r="I26" s="31" t="s">
        <v>88</v>
      </c>
      <c r="J26" s="29" t="s">
        <v>88</v>
      </c>
      <c r="K26" s="31" t="s">
        <v>88</v>
      </c>
    </row>
    <row r="27" spans="1:11" ht="13.5" customHeight="1" outlineLevel="1" x14ac:dyDescent="0.45">
      <c r="A27" s="45" t="s">
        <v>119</v>
      </c>
      <c r="B27" s="6" t="s">
        <v>120</v>
      </c>
      <c r="C27" s="31">
        <v>2112742</v>
      </c>
      <c r="D27" s="29" t="s">
        <v>88</v>
      </c>
      <c r="E27" s="43"/>
      <c r="F27" s="29" t="s">
        <v>88</v>
      </c>
      <c r="G27" s="32"/>
      <c r="H27" s="29">
        <v>140154</v>
      </c>
      <c r="I27" s="31">
        <v>101597</v>
      </c>
      <c r="J27" s="29">
        <v>38557</v>
      </c>
      <c r="K27" s="31">
        <v>114544</v>
      </c>
    </row>
    <row r="28" spans="1:11" ht="13.5" customHeight="1" outlineLevel="1" x14ac:dyDescent="0.45">
      <c r="A28" s="45" t="s">
        <v>121</v>
      </c>
      <c r="B28" s="6" t="s">
        <v>122</v>
      </c>
      <c r="C28" s="31">
        <v>210335</v>
      </c>
      <c r="D28" s="29">
        <v>181825</v>
      </c>
      <c r="E28" s="43">
        <v>86.4</v>
      </c>
      <c r="F28" s="29">
        <v>28510</v>
      </c>
      <c r="G28" s="32">
        <v>13.6</v>
      </c>
      <c r="H28" s="29">
        <v>25372</v>
      </c>
      <c r="I28" s="31" t="s">
        <v>88</v>
      </c>
      <c r="J28" s="29" t="s">
        <v>88</v>
      </c>
      <c r="K28" s="31" t="s">
        <v>234</v>
      </c>
    </row>
    <row r="29" spans="1:11" ht="13.5" customHeight="1" outlineLevel="1" x14ac:dyDescent="0.45">
      <c r="A29" s="45" t="s">
        <v>123</v>
      </c>
      <c r="B29" s="6" t="s">
        <v>124</v>
      </c>
      <c r="C29" s="31">
        <v>113112</v>
      </c>
      <c r="D29" s="29">
        <v>99315</v>
      </c>
      <c r="E29" s="43">
        <v>87.8</v>
      </c>
      <c r="F29" s="29">
        <v>13797</v>
      </c>
      <c r="G29" s="32">
        <v>12.2</v>
      </c>
      <c r="H29" s="29">
        <v>12796</v>
      </c>
      <c r="I29" s="31">
        <v>11461</v>
      </c>
      <c r="J29" s="29">
        <v>1336</v>
      </c>
      <c r="K29" s="31" t="s">
        <v>234</v>
      </c>
    </row>
    <row r="30" spans="1:11" ht="13.5" customHeight="1" outlineLevel="1" x14ac:dyDescent="0.45">
      <c r="A30" s="45" t="s">
        <v>127</v>
      </c>
      <c r="B30" s="6" t="s">
        <v>128</v>
      </c>
      <c r="C30" s="31">
        <v>7637352</v>
      </c>
      <c r="D30" s="29">
        <v>6604194</v>
      </c>
      <c r="E30" s="43">
        <v>86.5</v>
      </c>
      <c r="F30" s="29">
        <v>1033158</v>
      </c>
      <c r="G30" s="32">
        <v>13.5</v>
      </c>
      <c r="H30" s="29">
        <v>343718</v>
      </c>
      <c r="I30" s="31">
        <v>176180</v>
      </c>
      <c r="J30" s="29">
        <v>167537</v>
      </c>
      <c r="K30" s="31">
        <v>638740</v>
      </c>
    </row>
    <row r="31" spans="1:11" ht="13.5" customHeight="1" outlineLevel="1" x14ac:dyDescent="0.45">
      <c r="A31" s="45" t="s">
        <v>186</v>
      </c>
      <c r="B31" s="6" t="s">
        <v>187</v>
      </c>
      <c r="C31" s="31">
        <v>5873321</v>
      </c>
      <c r="D31" s="29">
        <v>5064438</v>
      </c>
      <c r="E31" s="43">
        <v>86.2</v>
      </c>
      <c r="F31" s="29">
        <v>808883</v>
      </c>
      <c r="G31" s="32">
        <v>13.8</v>
      </c>
      <c r="H31" s="29">
        <v>196453</v>
      </c>
      <c r="I31" s="31">
        <v>145828</v>
      </c>
      <c r="J31" s="29">
        <v>50625</v>
      </c>
      <c r="K31" s="31">
        <v>587528</v>
      </c>
    </row>
    <row r="32" spans="1:11" ht="13.5" customHeight="1" outlineLevel="1" x14ac:dyDescent="0.45">
      <c r="A32" s="45" t="s">
        <v>129</v>
      </c>
      <c r="B32" s="6" t="s">
        <v>130</v>
      </c>
      <c r="C32" s="31">
        <v>557689</v>
      </c>
      <c r="D32" s="29">
        <v>533199</v>
      </c>
      <c r="E32" s="43">
        <v>95.6</v>
      </c>
      <c r="F32" s="29">
        <v>24491</v>
      </c>
      <c r="G32" s="32">
        <v>4.4000000000000004</v>
      </c>
      <c r="H32" s="29">
        <v>23626</v>
      </c>
      <c r="I32" s="31" t="s">
        <v>88</v>
      </c>
      <c r="J32" s="29" t="s">
        <v>88</v>
      </c>
      <c r="K32" s="31">
        <v>365</v>
      </c>
    </row>
    <row r="33" spans="1:11" ht="13.5" customHeight="1" outlineLevel="1" x14ac:dyDescent="0.45">
      <c r="A33" s="45" t="s">
        <v>131</v>
      </c>
      <c r="B33" s="6" t="s">
        <v>132</v>
      </c>
      <c r="C33" s="31">
        <v>8546114</v>
      </c>
      <c r="D33" s="29">
        <v>6852612</v>
      </c>
      <c r="E33" s="43">
        <v>80.2</v>
      </c>
      <c r="F33" s="29">
        <v>1693502</v>
      </c>
      <c r="G33" s="32">
        <v>19.8</v>
      </c>
      <c r="H33" s="29">
        <v>993584</v>
      </c>
      <c r="I33" s="31">
        <v>370648</v>
      </c>
      <c r="J33" s="29">
        <v>622936</v>
      </c>
      <c r="K33" s="31">
        <v>407317</v>
      </c>
    </row>
    <row r="34" spans="1:11" ht="13.5" customHeight="1" outlineLevel="1" x14ac:dyDescent="0.45">
      <c r="A34" s="45" t="s">
        <v>133</v>
      </c>
      <c r="B34" s="6" t="s">
        <v>134</v>
      </c>
      <c r="C34" s="31">
        <v>2386682</v>
      </c>
      <c r="D34" s="29">
        <v>1692392</v>
      </c>
      <c r="E34" s="43">
        <v>70.900000000000006</v>
      </c>
      <c r="F34" s="29">
        <v>694291</v>
      </c>
      <c r="G34" s="32">
        <v>29.1</v>
      </c>
      <c r="H34" s="29">
        <v>491492</v>
      </c>
      <c r="I34" s="31">
        <v>51889</v>
      </c>
      <c r="J34" s="29">
        <v>439603</v>
      </c>
      <c r="K34" s="31">
        <v>199666</v>
      </c>
    </row>
    <row r="35" spans="1:11" ht="13.5" customHeight="1" outlineLevel="1" x14ac:dyDescent="0.45">
      <c r="A35" s="45" t="s">
        <v>135</v>
      </c>
      <c r="B35" s="6" t="s">
        <v>136</v>
      </c>
      <c r="C35" s="31">
        <v>5507120</v>
      </c>
      <c r="D35" s="29">
        <v>4583408</v>
      </c>
      <c r="E35" s="43">
        <v>83.2</v>
      </c>
      <c r="F35" s="29">
        <v>923712</v>
      </c>
      <c r="G35" s="32">
        <v>16.8</v>
      </c>
      <c r="H35" s="29">
        <v>485634</v>
      </c>
      <c r="I35" s="31">
        <v>303716</v>
      </c>
      <c r="J35" s="29">
        <v>181918</v>
      </c>
      <c r="K35" s="31">
        <v>150197</v>
      </c>
    </row>
    <row r="36" spans="1:11" ht="13.5" customHeight="1" outlineLevel="1" x14ac:dyDescent="0.45">
      <c r="A36" s="45" t="s">
        <v>139</v>
      </c>
      <c r="B36" s="6" t="s">
        <v>140</v>
      </c>
      <c r="C36" s="31">
        <v>1199415</v>
      </c>
      <c r="D36" s="29">
        <v>996935</v>
      </c>
      <c r="E36" s="43">
        <v>83.1</v>
      </c>
      <c r="F36" s="29">
        <v>202480</v>
      </c>
      <c r="G36" s="32">
        <v>16.899999999999999</v>
      </c>
      <c r="H36" s="29">
        <v>104900</v>
      </c>
      <c r="I36" s="31">
        <v>31138</v>
      </c>
      <c r="J36" s="29">
        <v>73762</v>
      </c>
      <c r="K36" s="31">
        <v>52252</v>
      </c>
    </row>
    <row r="37" spans="1:11" ht="20.100000000000001" customHeight="1" x14ac:dyDescent="0.45">
      <c r="A37" s="54" t="s">
        <v>188</v>
      </c>
      <c r="B37" s="54" t="s">
        <v>1</v>
      </c>
      <c r="C37" s="57" t="s">
        <v>1</v>
      </c>
      <c r="D37" s="56" t="s">
        <v>1</v>
      </c>
      <c r="E37" s="57" t="s">
        <v>1</v>
      </c>
      <c r="F37" s="56" t="s">
        <v>1</v>
      </c>
      <c r="G37" s="57" t="s">
        <v>1</v>
      </c>
      <c r="H37" s="56" t="s">
        <v>1</v>
      </c>
      <c r="I37" s="57" t="s">
        <v>1</v>
      </c>
      <c r="J37" s="56" t="s">
        <v>1</v>
      </c>
      <c r="K37" s="57" t="s">
        <v>1</v>
      </c>
    </row>
    <row r="38" spans="1:11" ht="13.5" customHeight="1" outlineLevel="1" x14ac:dyDescent="0.45">
      <c r="A38" s="47" t="s">
        <v>189</v>
      </c>
      <c r="B38" s="47" t="s">
        <v>1</v>
      </c>
      <c r="C38" s="31">
        <v>77208782</v>
      </c>
      <c r="D38" s="29">
        <v>63239680</v>
      </c>
      <c r="E38" s="32">
        <v>81.900000000000006</v>
      </c>
      <c r="F38" s="29">
        <v>13969102</v>
      </c>
      <c r="G38" s="32">
        <v>18.100000000000001</v>
      </c>
      <c r="H38" s="29">
        <v>7902710</v>
      </c>
      <c r="I38" s="31">
        <v>5718833</v>
      </c>
      <c r="J38" s="29">
        <v>2183877</v>
      </c>
      <c r="K38" s="31">
        <v>4344791</v>
      </c>
    </row>
    <row r="39" spans="1:11" ht="13.5" customHeight="1" outlineLevel="1" x14ac:dyDescent="0.45">
      <c r="A39" s="47" t="s">
        <v>190</v>
      </c>
      <c r="B39" s="47" t="s">
        <v>1</v>
      </c>
      <c r="C39" s="31">
        <v>23577065</v>
      </c>
      <c r="D39" s="29">
        <v>17789658</v>
      </c>
      <c r="E39" s="32">
        <v>75.5</v>
      </c>
      <c r="F39" s="29">
        <v>5787407</v>
      </c>
      <c r="G39" s="32">
        <v>24.5</v>
      </c>
      <c r="H39" s="29">
        <v>3479931</v>
      </c>
      <c r="I39" s="31">
        <v>2551289</v>
      </c>
      <c r="J39" s="29">
        <v>928642</v>
      </c>
      <c r="K39" s="31">
        <v>1617034</v>
      </c>
    </row>
    <row r="40" spans="1:11" ht="13.5" customHeight="1" outlineLevel="1" x14ac:dyDescent="0.45">
      <c r="A40" s="47" t="s">
        <v>191</v>
      </c>
      <c r="B40" s="47" t="s">
        <v>1</v>
      </c>
      <c r="C40" s="31">
        <v>53631716</v>
      </c>
      <c r="D40" s="29">
        <v>45450022</v>
      </c>
      <c r="E40" s="32">
        <v>84.7</v>
      </c>
      <c r="F40" s="29">
        <v>8181694</v>
      </c>
      <c r="G40" s="32">
        <v>15.3</v>
      </c>
      <c r="H40" s="29">
        <v>4422779</v>
      </c>
      <c r="I40" s="31">
        <v>3167545</v>
      </c>
      <c r="J40" s="29">
        <v>1255234</v>
      </c>
      <c r="K40" s="31">
        <v>2727757</v>
      </c>
    </row>
    <row r="41" spans="1:11" ht="13.5" customHeight="1" outlineLevel="1" x14ac:dyDescent="0.45">
      <c r="A41" s="47" t="s">
        <v>192</v>
      </c>
      <c r="B41" s="47" t="s">
        <v>1</v>
      </c>
      <c r="C41" s="31">
        <v>13198922</v>
      </c>
      <c r="D41" s="29">
        <v>10054650</v>
      </c>
      <c r="E41" s="32">
        <v>76.2</v>
      </c>
      <c r="F41" s="29">
        <v>3144272</v>
      </c>
      <c r="G41" s="32">
        <v>23.8</v>
      </c>
      <c r="H41" s="29">
        <v>1883815</v>
      </c>
      <c r="I41" s="31">
        <v>936832</v>
      </c>
      <c r="J41" s="29">
        <v>946983</v>
      </c>
      <c r="K41" s="31">
        <v>793098</v>
      </c>
    </row>
    <row r="42" spans="1:11" ht="20.100000000000001" customHeight="1" x14ac:dyDescent="0.45">
      <c r="A42" s="54" t="s">
        <v>193</v>
      </c>
      <c r="B42" s="54" t="s">
        <v>1</v>
      </c>
      <c r="C42" s="57" t="s">
        <v>1</v>
      </c>
      <c r="D42" s="56" t="s">
        <v>1</v>
      </c>
      <c r="E42" s="57" t="s">
        <v>1</v>
      </c>
      <c r="F42" s="56" t="s">
        <v>1</v>
      </c>
      <c r="G42" s="57" t="s">
        <v>1</v>
      </c>
      <c r="H42" s="56" t="s">
        <v>1</v>
      </c>
      <c r="I42" s="57" t="s">
        <v>1</v>
      </c>
      <c r="J42" s="56" t="s">
        <v>1</v>
      </c>
      <c r="K42" s="57" t="s">
        <v>1</v>
      </c>
    </row>
    <row r="43" spans="1:11" ht="13.5" customHeight="1" outlineLevel="1" x14ac:dyDescent="0.45">
      <c r="A43" s="47" t="s">
        <v>194</v>
      </c>
      <c r="B43" s="47" t="s">
        <v>1</v>
      </c>
      <c r="C43" s="31">
        <v>1598860</v>
      </c>
      <c r="D43" s="29">
        <v>1457652</v>
      </c>
      <c r="E43" s="32">
        <v>91.2</v>
      </c>
      <c r="F43" s="29">
        <v>141208</v>
      </c>
      <c r="G43" s="32">
        <v>8.8000000000000007</v>
      </c>
      <c r="H43" s="29">
        <v>53109</v>
      </c>
      <c r="I43" s="31">
        <v>34782</v>
      </c>
      <c r="J43" s="29">
        <v>18327</v>
      </c>
      <c r="K43" s="31">
        <v>17050</v>
      </c>
    </row>
    <row r="44" spans="1:11" ht="13.5" customHeight="1" outlineLevel="1" x14ac:dyDescent="0.45">
      <c r="A44" s="47" t="s">
        <v>195</v>
      </c>
      <c r="B44" s="47" t="s">
        <v>1</v>
      </c>
      <c r="C44" s="31">
        <v>1934009</v>
      </c>
      <c r="D44" s="29">
        <v>1761225</v>
      </c>
      <c r="E44" s="32">
        <v>91.1</v>
      </c>
      <c r="F44" s="29">
        <v>172784</v>
      </c>
      <c r="G44" s="32">
        <v>8.9</v>
      </c>
      <c r="H44" s="29">
        <v>111292</v>
      </c>
      <c r="I44" s="31">
        <v>62430</v>
      </c>
      <c r="J44" s="29">
        <v>48861</v>
      </c>
      <c r="K44" s="31">
        <v>34146</v>
      </c>
    </row>
    <row r="45" spans="1:11" ht="13.5" customHeight="1" outlineLevel="1" x14ac:dyDescent="0.45">
      <c r="A45" s="47" t="s">
        <v>196</v>
      </c>
      <c r="B45" s="47" t="s">
        <v>1</v>
      </c>
      <c r="C45" s="31">
        <v>2171990</v>
      </c>
      <c r="D45" s="29">
        <v>1702945</v>
      </c>
      <c r="E45" s="32">
        <v>78.400000000000006</v>
      </c>
      <c r="F45" s="29">
        <v>469045</v>
      </c>
      <c r="G45" s="32">
        <v>21.6</v>
      </c>
      <c r="H45" s="29">
        <v>275893</v>
      </c>
      <c r="I45" s="31">
        <v>207698</v>
      </c>
      <c r="J45" s="29">
        <v>68195</v>
      </c>
      <c r="K45" s="31">
        <v>128217</v>
      </c>
    </row>
    <row r="46" spans="1:11" ht="13.5" customHeight="1" outlineLevel="1" x14ac:dyDescent="0.45">
      <c r="A46" s="47" t="s">
        <v>197</v>
      </c>
      <c r="B46" s="47" t="s">
        <v>1</v>
      </c>
      <c r="C46" s="31">
        <v>4529553</v>
      </c>
      <c r="D46" s="29">
        <v>3238532</v>
      </c>
      <c r="E46" s="32">
        <v>71.5</v>
      </c>
      <c r="F46" s="29">
        <v>1291021</v>
      </c>
      <c r="G46" s="32">
        <v>28.5</v>
      </c>
      <c r="H46" s="29">
        <v>625577</v>
      </c>
      <c r="I46" s="31">
        <v>427261</v>
      </c>
      <c r="J46" s="29">
        <v>198316</v>
      </c>
      <c r="K46" s="31">
        <v>395654</v>
      </c>
    </row>
    <row r="47" spans="1:11" ht="13.5" customHeight="1" outlineLevel="1" x14ac:dyDescent="0.45">
      <c r="A47" s="47" t="s">
        <v>198</v>
      </c>
      <c r="B47" s="47" t="s">
        <v>1</v>
      </c>
      <c r="C47" s="31">
        <v>5301999</v>
      </c>
      <c r="D47" s="29">
        <v>3649667</v>
      </c>
      <c r="E47" s="32">
        <v>68.8</v>
      </c>
      <c r="F47" s="29">
        <v>1652332</v>
      </c>
      <c r="G47" s="32">
        <v>31.2</v>
      </c>
      <c r="H47" s="29">
        <v>709069</v>
      </c>
      <c r="I47" s="31">
        <v>319216</v>
      </c>
      <c r="J47" s="29">
        <v>389853</v>
      </c>
      <c r="K47" s="31">
        <v>443815</v>
      </c>
    </row>
    <row r="48" spans="1:11" ht="13.5" customHeight="1" outlineLevel="1" x14ac:dyDescent="0.45">
      <c r="A48" s="47" t="s">
        <v>199</v>
      </c>
      <c r="B48" s="47" t="s">
        <v>1</v>
      </c>
      <c r="C48" s="31">
        <v>6287567</v>
      </c>
      <c r="D48" s="29">
        <v>3926279</v>
      </c>
      <c r="E48" s="32">
        <v>62.4</v>
      </c>
      <c r="F48" s="29">
        <v>2361288</v>
      </c>
      <c r="G48" s="32">
        <v>37.6</v>
      </c>
      <c r="H48" s="29">
        <v>915130</v>
      </c>
      <c r="I48" s="31">
        <v>656258</v>
      </c>
      <c r="J48" s="29">
        <v>258871</v>
      </c>
      <c r="K48" s="31">
        <v>918810</v>
      </c>
    </row>
    <row r="49" spans="1:24" ht="13.5" customHeight="1" outlineLevel="1" x14ac:dyDescent="0.45">
      <c r="A49" s="47" t="s">
        <v>200</v>
      </c>
      <c r="B49" s="47" t="s">
        <v>1</v>
      </c>
      <c r="C49" s="31">
        <v>8526581</v>
      </c>
      <c r="D49" s="29">
        <v>5027062</v>
      </c>
      <c r="E49" s="32">
        <v>59</v>
      </c>
      <c r="F49" s="29">
        <v>3499519</v>
      </c>
      <c r="G49" s="32">
        <v>41</v>
      </c>
      <c r="H49" s="29">
        <v>1462608</v>
      </c>
      <c r="I49" s="31">
        <v>1150892</v>
      </c>
      <c r="J49" s="29">
        <v>311716</v>
      </c>
      <c r="K49" s="31">
        <v>1462950</v>
      </c>
    </row>
    <row r="50" spans="1:24" ht="13.5" customHeight="1" outlineLevel="1" x14ac:dyDescent="0.45">
      <c r="A50" s="47" t="s">
        <v>201</v>
      </c>
      <c r="B50" s="47" t="s">
        <v>1</v>
      </c>
      <c r="C50" s="31">
        <v>13716639</v>
      </c>
      <c r="D50" s="29">
        <v>11008418</v>
      </c>
      <c r="E50" s="32">
        <v>80.3</v>
      </c>
      <c r="F50" s="29">
        <v>2708222</v>
      </c>
      <c r="G50" s="32">
        <v>19.7</v>
      </c>
      <c r="H50" s="29">
        <v>1831052</v>
      </c>
      <c r="I50" s="31">
        <v>625976</v>
      </c>
      <c r="J50" s="29">
        <v>1205076</v>
      </c>
      <c r="K50" s="31">
        <v>739749</v>
      </c>
    </row>
    <row r="51" spans="1:24" ht="13.5" customHeight="1" outlineLevel="1" x14ac:dyDescent="0.45">
      <c r="A51" s="47" t="s">
        <v>202</v>
      </c>
      <c r="B51" s="47" t="s">
        <v>1</v>
      </c>
      <c r="C51" s="31">
        <v>6852008</v>
      </c>
      <c r="D51" s="29">
        <v>5039653</v>
      </c>
      <c r="E51" s="32">
        <v>73.599999999999994</v>
      </c>
      <c r="F51" s="29">
        <v>1812355</v>
      </c>
      <c r="G51" s="32">
        <v>26.4</v>
      </c>
      <c r="H51" s="29">
        <v>1596641</v>
      </c>
      <c r="I51" s="31" t="s">
        <v>88</v>
      </c>
      <c r="J51" s="29" t="s">
        <v>88</v>
      </c>
      <c r="K51" s="31" t="s">
        <v>88</v>
      </c>
    </row>
    <row r="52" spans="1:24" ht="13.5" customHeight="1" outlineLevel="1" x14ac:dyDescent="0.45">
      <c r="A52" s="47" t="s">
        <v>203</v>
      </c>
      <c r="B52" s="47" t="s">
        <v>1</v>
      </c>
      <c r="C52" s="31">
        <v>39488498</v>
      </c>
      <c r="D52" s="29">
        <v>36482897</v>
      </c>
      <c r="E52" s="32">
        <v>92.4</v>
      </c>
      <c r="F52" s="29">
        <v>3005601</v>
      </c>
      <c r="G52" s="32">
        <v>7.6</v>
      </c>
      <c r="H52" s="29">
        <v>2206155</v>
      </c>
      <c r="I52" s="31" t="s">
        <v>88</v>
      </c>
      <c r="J52" s="29" t="s">
        <v>88</v>
      </c>
      <c r="K52" s="31" t="s">
        <v>88</v>
      </c>
    </row>
    <row r="53" spans="1:24" ht="20.100000000000001" customHeight="1" x14ac:dyDescent="0.45">
      <c r="A53" s="58" t="s">
        <v>10</v>
      </c>
      <c r="B53" s="58" t="s">
        <v>1</v>
      </c>
      <c r="C53" s="30">
        <v>90407703</v>
      </c>
      <c r="D53" s="30">
        <v>73294329</v>
      </c>
      <c r="E53" s="33">
        <v>81.099999999999994</v>
      </c>
      <c r="F53" s="30">
        <v>17113374</v>
      </c>
      <c r="G53" s="33">
        <v>18.899999999999999</v>
      </c>
      <c r="H53" s="30">
        <v>9786525</v>
      </c>
      <c r="I53" s="30">
        <v>6655665</v>
      </c>
      <c r="J53" s="30">
        <v>3130859</v>
      </c>
      <c r="K53" s="30">
        <v>5137889</v>
      </c>
    </row>
    <row r="54" spans="1:24" ht="4.5" customHeight="1" x14ac:dyDescent="0.45">
      <c r="A54" s="59" t="s">
        <v>1</v>
      </c>
      <c r="B54" s="59" t="s">
        <v>1</v>
      </c>
      <c r="C54" s="4" t="s">
        <v>1</v>
      </c>
      <c r="D54" s="4" t="s">
        <v>1</v>
      </c>
      <c r="E54" s="4" t="s">
        <v>1</v>
      </c>
      <c r="F54" s="4" t="s">
        <v>1</v>
      </c>
      <c r="G54" s="4" t="s">
        <v>1</v>
      </c>
      <c r="H54" s="4" t="s">
        <v>1</v>
      </c>
      <c r="I54" s="4" t="s">
        <v>1</v>
      </c>
      <c r="J54" s="4" t="s">
        <v>1</v>
      </c>
      <c r="K54" s="4" t="s">
        <v>1</v>
      </c>
    </row>
    <row r="55" spans="1:24" ht="4.5" customHeight="1" x14ac:dyDescent="0.45">
      <c r="A55" s="50" t="s">
        <v>1</v>
      </c>
      <c r="B55" s="50" t="s">
        <v>1</v>
      </c>
      <c r="C55" s="50" t="s">
        <v>1</v>
      </c>
      <c r="D55" s="50" t="s">
        <v>1</v>
      </c>
      <c r="E55" s="50" t="s">
        <v>1</v>
      </c>
      <c r="F55" s="50" t="s">
        <v>1</v>
      </c>
      <c r="G55" s="50" t="s">
        <v>1</v>
      </c>
      <c r="H55" s="50" t="s">
        <v>1</v>
      </c>
      <c r="I55" s="50" t="s">
        <v>1</v>
      </c>
      <c r="J55" s="50" t="s">
        <v>1</v>
      </c>
      <c r="K55" s="50" t="s">
        <v>1</v>
      </c>
      <c r="L55" s="50"/>
      <c r="M55" s="50"/>
      <c r="N55" s="50"/>
      <c r="O55" s="50"/>
      <c r="P55" s="50"/>
      <c r="Q55" s="50"/>
      <c r="R55" s="50"/>
      <c r="S55" s="50"/>
      <c r="T55" s="50"/>
      <c r="U55" s="50"/>
      <c r="V55" s="50"/>
      <c r="W55" s="50"/>
      <c r="X55" s="50"/>
    </row>
    <row r="56" spans="1:24" ht="13.5" customHeight="1" x14ac:dyDescent="0.45">
      <c r="A56" s="52" t="s">
        <v>26</v>
      </c>
      <c r="B56" s="52" t="s">
        <v>1</v>
      </c>
      <c r="C56" s="52" t="s">
        <v>1</v>
      </c>
      <c r="D56" s="52" t="s">
        <v>1</v>
      </c>
      <c r="E56" s="52" t="s">
        <v>1</v>
      </c>
      <c r="F56" s="52" t="s">
        <v>1</v>
      </c>
      <c r="G56" s="52" t="s">
        <v>1</v>
      </c>
      <c r="H56" s="52" t="s">
        <v>1</v>
      </c>
      <c r="I56" s="52" t="s">
        <v>1</v>
      </c>
      <c r="J56" s="52" t="s">
        <v>1</v>
      </c>
      <c r="K56" s="52" t="s">
        <v>1</v>
      </c>
      <c r="L56" s="50"/>
      <c r="M56" s="50"/>
      <c r="N56" s="50"/>
      <c r="O56" s="50"/>
      <c r="P56" s="50"/>
      <c r="Q56" s="50"/>
      <c r="R56" s="50"/>
      <c r="S56" s="50"/>
      <c r="T56" s="50"/>
      <c r="U56" s="50"/>
      <c r="V56" s="50"/>
      <c r="W56" s="50"/>
      <c r="X56" s="50"/>
    </row>
    <row r="57" spans="1:24" ht="13.5" customHeight="1" x14ac:dyDescent="0.45">
      <c r="A57" s="52" t="s">
        <v>204</v>
      </c>
      <c r="B57" s="52" t="s">
        <v>1</v>
      </c>
      <c r="C57" s="52" t="s">
        <v>1</v>
      </c>
      <c r="D57" s="52" t="s">
        <v>1</v>
      </c>
      <c r="E57" s="52" t="s">
        <v>1</v>
      </c>
      <c r="F57" s="52" t="s">
        <v>1</v>
      </c>
      <c r="G57" s="52" t="s">
        <v>1</v>
      </c>
      <c r="H57" s="52" t="s">
        <v>1</v>
      </c>
      <c r="I57" s="52" t="s">
        <v>1</v>
      </c>
      <c r="J57" s="52" t="s">
        <v>1</v>
      </c>
      <c r="K57" s="52" t="s">
        <v>1</v>
      </c>
      <c r="L57" s="50"/>
      <c r="M57" s="50"/>
      <c r="N57" s="50"/>
      <c r="O57" s="50"/>
      <c r="P57" s="50"/>
      <c r="Q57" s="50"/>
      <c r="R57" s="50"/>
      <c r="S57" s="50"/>
      <c r="T57" s="50"/>
      <c r="U57" s="50"/>
      <c r="V57" s="50"/>
      <c r="W57" s="50"/>
      <c r="X57" s="50"/>
    </row>
    <row r="58" spans="1:24" ht="13.5" customHeight="1" x14ac:dyDescent="0.45">
      <c r="A58" s="52" t="s">
        <v>205</v>
      </c>
      <c r="B58" s="52" t="s">
        <v>1</v>
      </c>
      <c r="C58" s="52" t="s">
        <v>1</v>
      </c>
      <c r="D58" s="52" t="s">
        <v>1</v>
      </c>
      <c r="E58" s="52" t="s">
        <v>1</v>
      </c>
      <c r="F58" s="52" t="s">
        <v>1</v>
      </c>
      <c r="G58" s="52" t="s">
        <v>1</v>
      </c>
      <c r="H58" s="52" t="s">
        <v>1</v>
      </c>
      <c r="I58" s="52" t="s">
        <v>1</v>
      </c>
      <c r="J58" s="52" t="s">
        <v>1</v>
      </c>
      <c r="K58" s="52" t="s">
        <v>1</v>
      </c>
      <c r="L58" s="50"/>
      <c r="M58" s="50"/>
      <c r="N58" s="50"/>
      <c r="O58" s="50"/>
      <c r="P58" s="50"/>
      <c r="Q58" s="50"/>
      <c r="R58" s="50"/>
      <c r="S58" s="50"/>
      <c r="T58" s="50"/>
      <c r="U58" s="50"/>
      <c r="V58" s="50"/>
      <c r="W58" s="50"/>
      <c r="X58" s="50"/>
    </row>
    <row r="59" spans="1:24" ht="13.5" customHeight="1" x14ac:dyDescent="0.45">
      <c r="A59" s="52" t="s">
        <v>206</v>
      </c>
      <c r="B59" s="52" t="s">
        <v>1</v>
      </c>
      <c r="C59" s="52" t="s">
        <v>1</v>
      </c>
      <c r="D59" s="52" t="s">
        <v>1</v>
      </c>
      <c r="E59" s="52" t="s">
        <v>1</v>
      </c>
      <c r="F59" s="52" t="s">
        <v>1</v>
      </c>
      <c r="G59" s="52" t="s">
        <v>1</v>
      </c>
      <c r="H59" s="52" t="s">
        <v>1</v>
      </c>
      <c r="I59" s="52" t="s">
        <v>1</v>
      </c>
      <c r="J59" s="52" t="s">
        <v>1</v>
      </c>
      <c r="K59" s="52" t="s">
        <v>1</v>
      </c>
      <c r="L59" s="50"/>
      <c r="M59" s="50"/>
      <c r="N59" s="50"/>
      <c r="O59" s="50"/>
      <c r="P59" s="50"/>
      <c r="Q59" s="50"/>
      <c r="R59" s="50"/>
      <c r="S59" s="50"/>
      <c r="T59" s="50"/>
      <c r="U59" s="50"/>
      <c r="V59" s="50"/>
      <c r="W59" s="50"/>
      <c r="X59" s="50"/>
    </row>
    <row r="60" spans="1:24" ht="13.5" customHeight="1" x14ac:dyDescent="0.45">
      <c r="A60" s="52" t="s">
        <v>44</v>
      </c>
      <c r="B60" s="52" t="s">
        <v>1</v>
      </c>
      <c r="C60" s="52" t="s">
        <v>1</v>
      </c>
      <c r="D60" s="52" t="s">
        <v>1</v>
      </c>
      <c r="E60" s="52" t="s">
        <v>1</v>
      </c>
      <c r="F60" s="52" t="s">
        <v>1</v>
      </c>
      <c r="G60" s="52" t="s">
        <v>1</v>
      </c>
      <c r="H60" s="52" t="s">
        <v>1</v>
      </c>
      <c r="I60" s="52" t="s">
        <v>1</v>
      </c>
      <c r="J60" s="52" t="s">
        <v>1</v>
      </c>
      <c r="K60" s="52" t="s">
        <v>1</v>
      </c>
      <c r="L60" s="50"/>
      <c r="M60" s="50"/>
      <c r="N60" s="50"/>
      <c r="O60" s="50"/>
      <c r="P60" s="50"/>
      <c r="Q60" s="50"/>
      <c r="R60" s="50"/>
      <c r="S60" s="50"/>
      <c r="T60" s="50"/>
      <c r="U60" s="50"/>
      <c r="V60" s="50"/>
      <c r="W60" s="50"/>
      <c r="X60" s="50"/>
    </row>
    <row r="61" spans="1:24" ht="13.5" customHeight="1" x14ac:dyDescent="0.45">
      <c r="A61" s="52" t="s">
        <v>64</v>
      </c>
      <c r="B61" s="52" t="s">
        <v>1</v>
      </c>
      <c r="C61" s="52" t="s">
        <v>1</v>
      </c>
      <c r="D61" s="52" t="s">
        <v>1</v>
      </c>
      <c r="E61" s="52" t="s">
        <v>1</v>
      </c>
      <c r="F61" s="52" t="s">
        <v>1</v>
      </c>
      <c r="G61" s="52" t="s">
        <v>1</v>
      </c>
      <c r="H61" s="52" t="s">
        <v>1</v>
      </c>
      <c r="I61" s="52" t="s">
        <v>1</v>
      </c>
      <c r="J61" s="52" t="s">
        <v>1</v>
      </c>
      <c r="K61" s="52" t="s">
        <v>1</v>
      </c>
      <c r="L61" s="50"/>
      <c r="M61" s="50"/>
      <c r="N61" s="50"/>
      <c r="O61" s="50"/>
      <c r="P61" s="50"/>
      <c r="Q61" s="50"/>
      <c r="R61" s="50"/>
      <c r="S61" s="50"/>
      <c r="T61" s="50"/>
      <c r="U61" s="50"/>
      <c r="V61" s="50"/>
      <c r="W61" s="50"/>
      <c r="X61" s="50"/>
    </row>
  </sheetData>
  <mergeCells count="36">
    <mergeCell ref="A60:X60"/>
    <mergeCell ref="A61:X61"/>
    <mergeCell ref="A55:X55"/>
    <mergeCell ref="A56:X56"/>
    <mergeCell ref="A57:X57"/>
    <mergeCell ref="A58:X58"/>
    <mergeCell ref="A59:X59"/>
    <mergeCell ref="A53:B53"/>
    <mergeCell ref="A54:B54"/>
    <mergeCell ref="A1:K1"/>
    <mergeCell ref="A2:B6"/>
    <mergeCell ref="C3:C5"/>
    <mergeCell ref="C2:K2"/>
    <mergeCell ref="D3:E5"/>
    <mergeCell ref="F3:G5"/>
    <mergeCell ref="H4:H5"/>
    <mergeCell ref="H3:K3"/>
    <mergeCell ref="I4:J4"/>
    <mergeCell ref="K4:K5"/>
    <mergeCell ref="A48:B48"/>
    <mergeCell ref="A49:B49"/>
    <mergeCell ref="A50:B50"/>
    <mergeCell ref="A51:B51"/>
    <mergeCell ref="A52:B52"/>
    <mergeCell ref="A43:B43"/>
    <mergeCell ref="A44:B44"/>
    <mergeCell ref="A45:B45"/>
    <mergeCell ref="A46:B46"/>
    <mergeCell ref="A47:B47"/>
    <mergeCell ref="A7:K7"/>
    <mergeCell ref="A37:K37"/>
    <mergeCell ref="A42:K42"/>
    <mergeCell ref="A38:B38"/>
    <mergeCell ref="A39:B39"/>
    <mergeCell ref="A40:B40"/>
    <mergeCell ref="A41:B41"/>
  </mergeCells>
  <pageMargins left="0.7" right="0.7" top="0.75" bottom="0.75" header="0.3" footer="0.3"/>
  <pageSetup paperSize="9" orientation="landscape"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X62"/>
  <sheetViews>
    <sheetView showGridLines="0" zoomScale="90" zoomScaleNormal="90" workbookViewId="0">
      <pane ySplit="6" topLeftCell="A7" activePane="bottomLeft" state="frozen"/>
      <selection pane="bottomLeft" activeCell="A22" sqref="A22"/>
    </sheetView>
  </sheetViews>
  <sheetFormatPr baseColWidth="10" defaultColWidth="11.3984375" defaultRowHeight="14.25" outlineLevelRow="1" outlineLevelCol="1" x14ac:dyDescent="0.45"/>
  <cols>
    <col min="1" max="1" width="10.73046875" customWidth="1"/>
    <col min="2" max="2" width="55.73046875" customWidth="1"/>
    <col min="3" max="4" width="11.1328125" customWidth="1"/>
    <col min="5" max="5" width="7.73046875" customWidth="1"/>
    <col min="6" max="6" width="11.1328125" customWidth="1"/>
    <col min="7" max="7" width="7.73046875" customWidth="1"/>
    <col min="8" max="11" width="11.1328125" customWidth="1" outlineLevel="1"/>
  </cols>
  <sheetData>
    <row r="1" spans="1:11" ht="20.100000000000001" customHeight="1" x14ac:dyDescent="0.45">
      <c r="A1" s="49" t="s">
        <v>401</v>
      </c>
      <c r="B1" s="49" t="s">
        <v>1</v>
      </c>
      <c r="C1" s="49" t="s">
        <v>1</v>
      </c>
      <c r="D1" s="49" t="s">
        <v>1</v>
      </c>
      <c r="E1" s="49" t="s">
        <v>1</v>
      </c>
      <c r="F1" s="49" t="s">
        <v>1</v>
      </c>
      <c r="G1" s="49" t="s">
        <v>1</v>
      </c>
      <c r="H1" s="49" t="s">
        <v>1</v>
      </c>
      <c r="I1" s="49" t="s">
        <v>1</v>
      </c>
      <c r="J1" s="49" t="s">
        <v>1</v>
      </c>
      <c r="K1" s="49" t="s">
        <v>1</v>
      </c>
    </row>
    <row r="2" spans="1:11" ht="20.100000000000001" customHeight="1" x14ac:dyDescent="0.45">
      <c r="A2" s="55" t="s">
        <v>176</v>
      </c>
      <c r="B2" s="55" t="s">
        <v>1</v>
      </c>
      <c r="C2" s="51" t="s">
        <v>51</v>
      </c>
      <c r="D2" s="51" t="s">
        <v>1</v>
      </c>
      <c r="E2" s="51" t="s">
        <v>1</v>
      </c>
      <c r="F2" s="51" t="s">
        <v>1</v>
      </c>
      <c r="G2" s="51" t="s">
        <v>1</v>
      </c>
      <c r="H2" s="51" t="s">
        <v>1</v>
      </c>
      <c r="I2" s="51" t="s">
        <v>1</v>
      </c>
      <c r="J2" s="51" t="s">
        <v>1</v>
      </c>
      <c r="K2" s="51" t="s">
        <v>1</v>
      </c>
    </row>
    <row r="3" spans="1:11" ht="20.100000000000001" customHeight="1" x14ac:dyDescent="0.45">
      <c r="A3" s="55" t="s">
        <v>177</v>
      </c>
      <c r="B3" s="55" t="s">
        <v>1</v>
      </c>
      <c r="C3" s="51" t="s">
        <v>10</v>
      </c>
      <c r="D3" s="51" t="s">
        <v>395</v>
      </c>
      <c r="E3" s="51" t="s">
        <v>1</v>
      </c>
      <c r="F3" s="51" t="s">
        <v>49</v>
      </c>
      <c r="G3" s="51" t="s">
        <v>1</v>
      </c>
      <c r="H3" s="51" t="s">
        <v>396</v>
      </c>
      <c r="I3" s="51" t="s">
        <v>1</v>
      </c>
      <c r="J3" s="51" t="s">
        <v>1</v>
      </c>
      <c r="K3" s="51" t="s">
        <v>1</v>
      </c>
    </row>
    <row r="4" spans="1:11" ht="20.100000000000001" customHeight="1" x14ac:dyDescent="0.45">
      <c r="A4" s="55" t="s">
        <v>181</v>
      </c>
      <c r="B4" s="55" t="s">
        <v>1</v>
      </c>
      <c r="C4" s="51" t="s">
        <v>1</v>
      </c>
      <c r="D4" s="51" t="s">
        <v>1</v>
      </c>
      <c r="E4" s="51" t="s">
        <v>1</v>
      </c>
      <c r="F4" s="51" t="s">
        <v>1</v>
      </c>
      <c r="G4" s="51" t="s">
        <v>1</v>
      </c>
      <c r="H4" s="53" t="s">
        <v>397</v>
      </c>
      <c r="I4" s="53" t="s">
        <v>179</v>
      </c>
      <c r="J4" s="53" t="s">
        <v>1</v>
      </c>
      <c r="K4" s="53" t="s">
        <v>398</v>
      </c>
    </row>
    <row r="5" spans="1:11" ht="20.100000000000001" customHeight="1" x14ac:dyDescent="0.45">
      <c r="A5" s="55" t="s">
        <v>1</v>
      </c>
      <c r="B5" s="55" t="s">
        <v>1</v>
      </c>
      <c r="C5" s="51" t="s">
        <v>1</v>
      </c>
      <c r="D5" s="51" t="s">
        <v>1</v>
      </c>
      <c r="E5" s="51" t="s">
        <v>1</v>
      </c>
      <c r="F5" s="51" t="s">
        <v>1</v>
      </c>
      <c r="G5" s="51" t="s">
        <v>1</v>
      </c>
      <c r="H5" s="53" t="s">
        <v>1</v>
      </c>
      <c r="I5" s="2" t="s">
        <v>399</v>
      </c>
      <c r="J5" s="2" t="s">
        <v>400</v>
      </c>
      <c r="K5" s="53" t="s">
        <v>1</v>
      </c>
    </row>
    <row r="6" spans="1:11" ht="20.100000000000001" customHeight="1" x14ac:dyDescent="0.45">
      <c r="A6" s="55" t="s">
        <v>1</v>
      </c>
      <c r="B6" s="55" t="s">
        <v>1</v>
      </c>
      <c r="C6" s="5" t="s">
        <v>53</v>
      </c>
      <c r="D6" s="5" t="s">
        <v>53</v>
      </c>
      <c r="E6" s="5" t="s">
        <v>35</v>
      </c>
      <c r="F6" s="5" t="s">
        <v>53</v>
      </c>
      <c r="G6" s="5" t="s">
        <v>35</v>
      </c>
      <c r="H6" s="5" t="s">
        <v>53</v>
      </c>
      <c r="I6" s="5" t="s">
        <v>53</v>
      </c>
      <c r="J6" s="5" t="s">
        <v>53</v>
      </c>
      <c r="K6" s="5" t="s">
        <v>53</v>
      </c>
    </row>
    <row r="7" spans="1:11" ht="20.100000000000001" customHeight="1" x14ac:dyDescent="0.45">
      <c r="A7" s="54" t="s">
        <v>73</v>
      </c>
      <c r="B7" s="54" t="s">
        <v>1</v>
      </c>
      <c r="C7" s="50" t="s">
        <v>1</v>
      </c>
      <c r="D7" s="50" t="s">
        <v>1</v>
      </c>
      <c r="E7" s="50" t="s">
        <v>1</v>
      </c>
      <c r="F7" s="50" t="s">
        <v>1</v>
      </c>
      <c r="G7" s="50" t="s">
        <v>1</v>
      </c>
      <c r="H7" s="50" t="s">
        <v>1</v>
      </c>
      <c r="I7" s="50" t="s">
        <v>1</v>
      </c>
      <c r="J7" s="50" t="s">
        <v>1</v>
      </c>
      <c r="K7" s="50" t="s">
        <v>1</v>
      </c>
    </row>
    <row r="8" spans="1:11" ht="13.5" customHeight="1" outlineLevel="1" x14ac:dyDescent="0.45">
      <c r="A8" s="45" t="s">
        <v>74</v>
      </c>
      <c r="B8" s="6" t="s">
        <v>75</v>
      </c>
      <c r="C8" s="31">
        <v>1811</v>
      </c>
      <c r="D8" s="29">
        <v>1468</v>
      </c>
      <c r="E8" s="32">
        <v>81.099999999999994</v>
      </c>
      <c r="F8" s="29">
        <v>342</v>
      </c>
      <c r="G8" s="32">
        <v>18.899999999999999</v>
      </c>
      <c r="H8" s="29">
        <v>217</v>
      </c>
      <c r="I8" s="31" t="s">
        <v>88</v>
      </c>
      <c r="J8" s="29" t="s">
        <v>88</v>
      </c>
      <c r="K8" s="31" t="s">
        <v>234</v>
      </c>
    </row>
    <row r="9" spans="1:11" ht="13.5" customHeight="1" outlineLevel="1" x14ac:dyDescent="0.45">
      <c r="A9" s="45" t="s">
        <v>76</v>
      </c>
      <c r="B9" s="6" t="s">
        <v>77</v>
      </c>
      <c r="C9" s="31">
        <v>191</v>
      </c>
      <c r="D9" s="29">
        <v>170</v>
      </c>
      <c r="E9" s="32">
        <v>88.5</v>
      </c>
      <c r="F9" s="29">
        <v>22</v>
      </c>
      <c r="G9" s="32">
        <v>11.5</v>
      </c>
      <c r="H9" s="29">
        <v>22</v>
      </c>
      <c r="I9" s="31" t="s">
        <v>88</v>
      </c>
      <c r="J9" s="29" t="s">
        <v>88</v>
      </c>
      <c r="K9" s="31" t="s">
        <v>234</v>
      </c>
    </row>
    <row r="10" spans="1:11" ht="13.5" customHeight="1" outlineLevel="1" x14ac:dyDescent="0.45">
      <c r="A10" s="45" t="s">
        <v>80</v>
      </c>
      <c r="B10" s="6" t="s">
        <v>81</v>
      </c>
      <c r="C10" s="31">
        <v>409583</v>
      </c>
      <c r="D10" s="29">
        <v>324197</v>
      </c>
      <c r="E10" s="32">
        <v>79.2</v>
      </c>
      <c r="F10" s="29">
        <v>85387</v>
      </c>
      <c r="G10" s="32">
        <v>20.8</v>
      </c>
      <c r="H10" s="29">
        <v>51170</v>
      </c>
      <c r="I10" s="31">
        <v>34994</v>
      </c>
      <c r="J10" s="29">
        <v>16176</v>
      </c>
      <c r="K10" s="31">
        <v>22245</v>
      </c>
    </row>
    <row r="11" spans="1:11" ht="13.5" customHeight="1" outlineLevel="1" x14ac:dyDescent="0.45">
      <c r="A11" s="45" t="s">
        <v>82</v>
      </c>
      <c r="B11" s="6" t="s">
        <v>83</v>
      </c>
      <c r="C11" s="31">
        <v>2930</v>
      </c>
      <c r="D11" s="29">
        <v>1909</v>
      </c>
      <c r="E11" s="32">
        <v>65.2</v>
      </c>
      <c r="F11" s="29">
        <v>1021</v>
      </c>
      <c r="G11" s="32">
        <v>34.799999999999997</v>
      </c>
      <c r="H11" s="29">
        <v>669</v>
      </c>
      <c r="I11" s="31">
        <v>204</v>
      </c>
      <c r="J11" s="29">
        <v>465</v>
      </c>
      <c r="K11" s="31">
        <v>319</v>
      </c>
    </row>
    <row r="12" spans="1:11" ht="13.5" customHeight="1" outlineLevel="1" x14ac:dyDescent="0.45">
      <c r="A12" s="45" t="s">
        <v>86</v>
      </c>
      <c r="B12" s="6" t="s">
        <v>87</v>
      </c>
      <c r="C12" s="31">
        <v>1507</v>
      </c>
      <c r="D12" s="29">
        <v>1445</v>
      </c>
      <c r="E12" s="32">
        <v>95.9</v>
      </c>
      <c r="F12" s="29">
        <v>62</v>
      </c>
      <c r="G12" s="32">
        <v>4.0999999999999996</v>
      </c>
      <c r="H12" s="29">
        <v>54</v>
      </c>
      <c r="I12" s="31" t="s">
        <v>88</v>
      </c>
      <c r="J12" s="29" t="s">
        <v>88</v>
      </c>
      <c r="K12" s="31" t="s">
        <v>88</v>
      </c>
    </row>
    <row r="13" spans="1:11" ht="13.5" customHeight="1" outlineLevel="1" x14ac:dyDescent="0.45">
      <c r="A13" s="45" t="s">
        <v>89</v>
      </c>
      <c r="B13" s="6" t="s">
        <v>90</v>
      </c>
      <c r="C13" s="31">
        <v>1534</v>
      </c>
      <c r="D13" s="29">
        <v>1198</v>
      </c>
      <c r="E13" s="32">
        <v>78</v>
      </c>
      <c r="F13" s="29">
        <v>337</v>
      </c>
      <c r="G13" s="32">
        <v>22</v>
      </c>
      <c r="H13" s="29">
        <v>292</v>
      </c>
      <c r="I13" s="31" t="s">
        <v>88</v>
      </c>
      <c r="J13" s="29" t="s">
        <v>88</v>
      </c>
      <c r="K13" s="31" t="s">
        <v>88</v>
      </c>
    </row>
    <row r="14" spans="1:11" ht="13.5" customHeight="1" outlineLevel="1" x14ac:dyDescent="0.45">
      <c r="A14" s="45" t="s">
        <v>93</v>
      </c>
      <c r="B14" s="6" t="s">
        <v>94</v>
      </c>
      <c r="C14" s="31">
        <v>229</v>
      </c>
      <c r="D14" s="29" t="s">
        <v>88</v>
      </c>
      <c r="E14" s="32"/>
      <c r="F14" s="29" t="s">
        <v>88</v>
      </c>
      <c r="G14" s="32"/>
      <c r="H14" s="29">
        <v>9</v>
      </c>
      <c r="I14" s="31" t="s">
        <v>88</v>
      </c>
      <c r="J14" s="29" t="s">
        <v>88</v>
      </c>
      <c r="K14" s="31" t="s">
        <v>234</v>
      </c>
    </row>
    <row r="15" spans="1:11" ht="13.5" customHeight="1" outlineLevel="1" x14ac:dyDescent="0.45">
      <c r="A15" s="45" t="s">
        <v>95</v>
      </c>
      <c r="B15" s="6" t="s">
        <v>96</v>
      </c>
      <c r="C15" s="31">
        <v>24352</v>
      </c>
      <c r="D15" s="29">
        <v>20628</v>
      </c>
      <c r="E15" s="32">
        <v>84.7</v>
      </c>
      <c r="F15" s="29">
        <v>3724</v>
      </c>
      <c r="G15" s="32">
        <v>15.3</v>
      </c>
      <c r="H15" s="29">
        <v>1243</v>
      </c>
      <c r="I15" s="31">
        <v>428</v>
      </c>
      <c r="J15" s="29">
        <v>815</v>
      </c>
      <c r="K15" s="31">
        <v>1314</v>
      </c>
    </row>
    <row r="16" spans="1:11" ht="13.5" customHeight="1" outlineLevel="1" x14ac:dyDescent="0.45">
      <c r="A16" s="45" t="s">
        <v>97</v>
      </c>
      <c r="B16" s="6" t="s">
        <v>98</v>
      </c>
      <c r="C16" s="31">
        <v>23213</v>
      </c>
      <c r="D16" s="29">
        <v>17769</v>
      </c>
      <c r="E16" s="32">
        <v>76.599999999999994</v>
      </c>
      <c r="F16" s="29">
        <v>5443</v>
      </c>
      <c r="G16" s="32">
        <v>23.4</v>
      </c>
      <c r="H16" s="29">
        <v>2545</v>
      </c>
      <c r="I16" s="31">
        <v>1648</v>
      </c>
      <c r="J16" s="29">
        <v>897</v>
      </c>
      <c r="K16" s="31">
        <v>2608</v>
      </c>
    </row>
    <row r="17" spans="1:11" ht="13.5" customHeight="1" outlineLevel="1" x14ac:dyDescent="0.45">
      <c r="A17" s="45" t="s">
        <v>99</v>
      </c>
      <c r="B17" s="6" t="s">
        <v>100</v>
      </c>
      <c r="C17" s="31">
        <v>8861</v>
      </c>
      <c r="D17" s="29">
        <v>5764</v>
      </c>
      <c r="E17" s="32">
        <v>65</v>
      </c>
      <c r="F17" s="29">
        <v>3097</v>
      </c>
      <c r="G17" s="32">
        <v>35</v>
      </c>
      <c r="H17" s="29">
        <v>907</v>
      </c>
      <c r="I17" s="31">
        <v>378</v>
      </c>
      <c r="J17" s="29">
        <v>529</v>
      </c>
      <c r="K17" s="31">
        <v>1923</v>
      </c>
    </row>
    <row r="18" spans="1:11" ht="13.5" customHeight="1" outlineLevel="1" x14ac:dyDescent="0.45">
      <c r="A18" s="45" t="s">
        <v>101</v>
      </c>
      <c r="B18" s="6" t="s">
        <v>102</v>
      </c>
      <c r="C18" s="31">
        <v>3093</v>
      </c>
      <c r="D18" s="29">
        <v>2643</v>
      </c>
      <c r="E18" s="32">
        <v>85.5</v>
      </c>
      <c r="F18" s="29">
        <v>450</v>
      </c>
      <c r="G18" s="32">
        <v>14.5</v>
      </c>
      <c r="H18" s="29">
        <v>372</v>
      </c>
      <c r="I18" s="31">
        <v>257</v>
      </c>
      <c r="J18" s="29">
        <v>115</v>
      </c>
      <c r="K18" s="31">
        <v>36</v>
      </c>
    </row>
    <row r="19" spans="1:11" ht="13.5" customHeight="1" outlineLevel="1" x14ac:dyDescent="0.45">
      <c r="A19" s="45" t="s">
        <v>103</v>
      </c>
      <c r="B19" s="6" t="s">
        <v>104</v>
      </c>
      <c r="C19" s="31">
        <v>3130</v>
      </c>
      <c r="D19" s="29">
        <v>2443</v>
      </c>
      <c r="E19" s="32">
        <v>78</v>
      </c>
      <c r="F19" s="29">
        <v>688</v>
      </c>
      <c r="G19" s="32">
        <v>22</v>
      </c>
      <c r="H19" s="29">
        <v>582</v>
      </c>
      <c r="I19" s="31">
        <v>517</v>
      </c>
      <c r="J19" s="29">
        <v>65</v>
      </c>
      <c r="K19" s="31">
        <v>35</v>
      </c>
    </row>
    <row r="20" spans="1:11" ht="13.5" customHeight="1" outlineLevel="1" x14ac:dyDescent="0.45">
      <c r="A20" s="45" t="s">
        <v>105</v>
      </c>
      <c r="B20" s="6" t="s">
        <v>106</v>
      </c>
      <c r="C20" s="31">
        <v>8740</v>
      </c>
      <c r="D20" s="29">
        <v>7246</v>
      </c>
      <c r="E20" s="32">
        <v>82.9</v>
      </c>
      <c r="F20" s="29">
        <v>1494</v>
      </c>
      <c r="G20" s="32">
        <v>17.100000000000001</v>
      </c>
      <c r="H20" s="29">
        <v>1022</v>
      </c>
      <c r="I20" s="31">
        <v>659</v>
      </c>
      <c r="J20" s="29">
        <v>364</v>
      </c>
      <c r="K20" s="31">
        <v>375</v>
      </c>
    </row>
    <row r="21" spans="1:11" ht="13.5" customHeight="1" outlineLevel="1" x14ac:dyDescent="0.45">
      <c r="A21" s="45" t="s">
        <v>107</v>
      </c>
      <c r="B21" s="6" t="s">
        <v>108</v>
      </c>
      <c r="C21" s="31">
        <v>64992</v>
      </c>
      <c r="D21" s="29">
        <v>48047</v>
      </c>
      <c r="E21" s="32">
        <v>73.900000000000006</v>
      </c>
      <c r="F21" s="29">
        <v>16945</v>
      </c>
      <c r="G21" s="32">
        <v>26.1</v>
      </c>
      <c r="H21" s="29">
        <v>8243</v>
      </c>
      <c r="I21" s="31">
        <v>6072</v>
      </c>
      <c r="J21" s="29">
        <v>2172</v>
      </c>
      <c r="K21" s="31">
        <v>5327</v>
      </c>
    </row>
    <row r="22" spans="1:11" ht="13.5" customHeight="1" outlineLevel="1" x14ac:dyDescent="0.45">
      <c r="A22" s="45" t="s">
        <v>109</v>
      </c>
      <c r="B22" s="6" t="s">
        <v>110</v>
      </c>
      <c r="C22" s="31">
        <v>27521</v>
      </c>
      <c r="D22" s="29">
        <v>22375</v>
      </c>
      <c r="E22" s="32">
        <v>81.3</v>
      </c>
      <c r="F22" s="29">
        <v>5146</v>
      </c>
      <c r="G22" s="32">
        <v>18.7</v>
      </c>
      <c r="H22" s="29">
        <v>3553</v>
      </c>
      <c r="I22" s="31">
        <v>1639</v>
      </c>
      <c r="J22" s="29">
        <v>1915</v>
      </c>
      <c r="K22" s="31">
        <v>270</v>
      </c>
    </row>
    <row r="23" spans="1:11" ht="13.5" customHeight="1" outlineLevel="1" x14ac:dyDescent="0.45">
      <c r="A23" s="45" t="s">
        <v>111</v>
      </c>
      <c r="B23" s="6" t="s">
        <v>112</v>
      </c>
      <c r="C23" s="31">
        <v>53908</v>
      </c>
      <c r="D23" s="29">
        <v>41341</v>
      </c>
      <c r="E23" s="32">
        <v>76.7</v>
      </c>
      <c r="F23" s="29">
        <v>12567</v>
      </c>
      <c r="G23" s="32">
        <v>23.3</v>
      </c>
      <c r="H23" s="29">
        <v>6400</v>
      </c>
      <c r="I23" s="31">
        <v>2377</v>
      </c>
      <c r="J23" s="29">
        <v>4022</v>
      </c>
      <c r="K23" s="31">
        <v>3133</v>
      </c>
    </row>
    <row r="24" spans="1:11" ht="13.5" customHeight="1" outlineLevel="1" x14ac:dyDescent="0.45">
      <c r="A24" s="45" t="s">
        <v>113</v>
      </c>
      <c r="B24" s="6" t="s">
        <v>114</v>
      </c>
      <c r="C24" s="31">
        <v>157741</v>
      </c>
      <c r="D24" s="29">
        <v>135569</v>
      </c>
      <c r="E24" s="32">
        <v>85.9</v>
      </c>
      <c r="F24" s="29">
        <v>22173</v>
      </c>
      <c r="G24" s="32">
        <v>14.1</v>
      </c>
      <c r="H24" s="29">
        <v>14587</v>
      </c>
      <c r="I24" s="31">
        <v>12460</v>
      </c>
      <c r="J24" s="29">
        <v>2127</v>
      </c>
      <c r="K24" s="31">
        <v>5760</v>
      </c>
    </row>
    <row r="25" spans="1:11" ht="13.5" customHeight="1" outlineLevel="1" x14ac:dyDescent="0.45">
      <c r="A25" s="45" t="s">
        <v>115</v>
      </c>
      <c r="B25" s="6" t="s">
        <v>116</v>
      </c>
      <c r="C25" s="31">
        <v>14129</v>
      </c>
      <c r="D25" s="29">
        <v>4247</v>
      </c>
      <c r="E25" s="32">
        <v>30.1</v>
      </c>
      <c r="F25" s="29">
        <v>9882</v>
      </c>
      <c r="G25" s="32">
        <v>69.900000000000006</v>
      </c>
      <c r="H25" s="29">
        <v>9604</v>
      </c>
      <c r="I25" s="31">
        <v>7425</v>
      </c>
      <c r="J25" s="29">
        <v>2179</v>
      </c>
      <c r="K25" s="31">
        <v>264</v>
      </c>
    </row>
    <row r="26" spans="1:11" ht="13.5" customHeight="1" outlineLevel="1" x14ac:dyDescent="0.45">
      <c r="A26" s="45" t="s">
        <v>117</v>
      </c>
      <c r="B26" s="6" t="s">
        <v>118</v>
      </c>
      <c r="C26" s="31">
        <v>10160</v>
      </c>
      <c r="D26" s="29">
        <v>2216</v>
      </c>
      <c r="E26" s="32">
        <v>21.8</v>
      </c>
      <c r="F26" s="29">
        <v>7943</v>
      </c>
      <c r="G26" s="32">
        <v>78.2</v>
      </c>
      <c r="H26" s="29">
        <v>7832</v>
      </c>
      <c r="I26" s="31" t="s">
        <v>88</v>
      </c>
      <c r="J26" s="29" t="s">
        <v>88</v>
      </c>
      <c r="K26" s="31" t="s">
        <v>88</v>
      </c>
    </row>
    <row r="27" spans="1:11" ht="13.5" customHeight="1" outlineLevel="1" x14ac:dyDescent="0.45">
      <c r="A27" s="45" t="s">
        <v>119</v>
      </c>
      <c r="B27" s="6" t="s">
        <v>120</v>
      </c>
      <c r="C27" s="31">
        <v>13703</v>
      </c>
      <c r="D27" s="29" t="s">
        <v>88</v>
      </c>
      <c r="E27" s="32"/>
      <c r="F27" s="29" t="s">
        <v>88</v>
      </c>
      <c r="G27" s="32"/>
      <c r="H27" s="29">
        <v>1089</v>
      </c>
      <c r="I27" s="31">
        <v>792</v>
      </c>
      <c r="J27" s="29">
        <v>298</v>
      </c>
      <c r="K27" s="31">
        <v>847</v>
      </c>
    </row>
    <row r="28" spans="1:11" ht="13.5" customHeight="1" outlineLevel="1" x14ac:dyDescent="0.45">
      <c r="A28" s="45" t="s">
        <v>121</v>
      </c>
      <c r="B28" s="6" t="s">
        <v>122</v>
      </c>
      <c r="C28" s="31">
        <v>1729</v>
      </c>
      <c r="D28" s="29">
        <v>1549</v>
      </c>
      <c r="E28" s="32">
        <v>89.6</v>
      </c>
      <c r="F28" s="29">
        <v>180</v>
      </c>
      <c r="G28" s="32">
        <v>10.4</v>
      </c>
      <c r="H28" s="29">
        <v>143</v>
      </c>
      <c r="I28" s="31" t="s">
        <v>88</v>
      </c>
      <c r="J28" s="29" t="s">
        <v>88</v>
      </c>
      <c r="K28" s="31" t="s">
        <v>234</v>
      </c>
    </row>
    <row r="29" spans="1:11" ht="13.5" customHeight="1" outlineLevel="1" x14ac:dyDescent="0.45">
      <c r="A29" s="45" t="s">
        <v>123</v>
      </c>
      <c r="B29" s="6" t="s">
        <v>124</v>
      </c>
      <c r="C29" s="31">
        <v>1355</v>
      </c>
      <c r="D29" s="29">
        <v>1235</v>
      </c>
      <c r="E29" s="32">
        <v>91.1</v>
      </c>
      <c r="F29" s="29">
        <v>120</v>
      </c>
      <c r="G29" s="32">
        <v>8.9</v>
      </c>
      <c r="H29" s="29">
        <v>113</v>
      </c>
      <c r="I29" s="31">
        <v>99</v>
      </c>
      <c r="J29" s="29">
        <v>14</v>
      </c>
      <c r="K29" s="31" t="s">
        <v>234</v>
      </c>
    </row>
    <row r="30" spans="1:11" ht="13.5" customHeight="1" outlineLevel="1" x14ac:dyDescent="0.45">
      <c r="A30" s="45" t="s">
        <v>127</v>
      </c>
      <c r="B30" s="6" t="s">
        <v>128</v>
      </c>
      <c r="C30" s="31">
        <v>50283</v>
      </c>
      <c r="D30" s="29">
        <v>45029</v>
      </c>
      <c r="E30" s="32">
        <v>89.6</v>
      </c>
      <c r="F30" s="29">
        <v>5254</v>
      </c>
      <c r="G30" s="32">
        <v>10.4</v>
      </c>
      <c r="H30" s="29">
        <v>2310</v>
      </c>
      <c r="I30" s="31">
        <v>1618</v>
      </c>
      <c r="J30" s="29">
        <v>692</v>
      </c>
      <c r="K30" s="31">
        <v>2474</v>
      </c>
    </row>
    <row r="31" spans="1:11" ht="13.5" customHeight="1" outlineLevel="1" x14ac:dyDescent="0.45">
      <c r="A31" s="45" t="s">
        <v>186</v>
      </c>
      <c r="B31" s="6" t="s">
        <v>187</v>
      </c>
      <c r="C31" s="31">
        <v>34982</v>
      </c>
      <c r="D31" s="29">
        <v>30789</v>
      </c>
      <c r="E31" s="32">
        <v>88</v>
      </c>
      <c r="F31" s="29">
        <v>4193</v>
      </c>
      <c r="G31" s="32">
        <v>12</v>
      </c>
      <c r="H31" s="29">
        <v>1759</v>
      </c>
      <c r="I31" s="31">
        <v>1301</v>
      </c>
      <c r="J31" s="29">
        <v>458</v>
      </c>
      <c r="K31" s="31">
        <v>2184</v>
      </c>
    </row>
    <row r="32" spans="1:11" ht="13.5" customHeight="1" outlineLevel="1" x14ac:dyDescent="0.45">
      <c r="A32" s="45" t="s">
        <v>129</v>
      </c>
      <c r="B32" s="6" t="s">
        <v>130</v>
      </c>
      <c r="C32" s="31">
        <v>3543</v>
      </c>
      <c r="D32" s="29">
        <v>3287</v>
      </c>
      <c r="E32" s="32">
        <v>92.8</v>
      </c>
      <c r="F32" s="29">
        <v>256</v>
      </c>
      <c r="G32" s="32">
        <v>7.2</v>
      </c>
      <c r="H32" s="29">
        <v>248</v>
      </c>
      <c r="I32" s="31" t="s">
        <v>88</v>
      </c>
      <c r="J32" s="29" t="s">
        <v>88</v>
      </c>
      <c r="K32" s="31">
        <v>2</v>
      </c>
    </row>
    <row r="33" spans="1:11" ht="13.5" customHeight="1" outlineLevel="1" x14ac:dyDescent="0.45">
      <c r="A33" s="45" t="s">
        <v>131</v>
      </c>
      <c r="B33" s="6" t="s">
        <v>132</v>
      </c>
      <c r="C33" s="31">
        <v>63938</v>
      </c>
      <c r="D33" s="29">
        <v>51586</v>
      </c>
      <c r="E33" s="32">
        <v>80.7</v>
      </c>
      <c r="F33" s="29">
        <v>12352</v>
      </c>
      <c r="G33" s="32">
        <v>19.3</v>
      </c>
      <c r="H33" s="29">
        <v>8781</v>
      </c>
      <c r="I33" s="31">
        <v>2322</v>
      </c>
      <c r="J33" s="29">
        <v>6459</v>
      </c>
      <c r="K33" s="31">
        <v>2178</v>
      </c>
    </row>
    <row r="34" spans="1:11" ht="13.5" customHeight="1" outlineLevel="1" x14ac:dyDescent="0.45">
      <c r="A34" s="45" t="s">
        <v>133</v>
      </c>
      <c r="B34" s="6" t="s">
        <v>134</v>
      </c>
      <c r="C34" s="31">
        <v>25800</v>
      </c>
      <c r="D34" s="29">
        <v>18849</v>
      </c>
      <c r="E34" s="32">
        <v>73.099999999999994</v>
      </c>
      <c r="F34" s="29">
        <v>6951</v>
      </c>
      <c r="G34" s="32">
        <v>26.9</v>
      </c>
      <c r="H34" s="29">
        <v>6109</v>
      </c>
      <c r="I34" s="31">
        <v>426</v>
      </c>
      <c r="J34" s="29">
        <v>5683</v>
      </c>
      <c r="K34" s="31">
        <v>811</v>
      </c>
    </row>
    <row r="35" spans="1:11" ht="13.5" customHeight="1" outlineLevel="1" x14ac:dyDescent="0.45">
      <c r="A35" s="45" t="s">
        <v>135</v>
      </c>
      <c r="B35" s="6" t="s">
        <v>136</v>
      </c>
      <c r="C35" s="31">
        <v>34104</v>
      </c>
      <c r="D35" s="29">
        <v>29228</v>
      </c>
      <c r="E35" s="32">
        <v>85.7</v>
      </c>
      <c r="F35" s="29">
        <v>4877</v>
      </c>
      <c r="G35" s="32">
        <v>14.3</v>
      </c>
      <c r="H35" s="29">
        <v>2557</v>
      </c>
      <c r="I35" s="31">
        <v>1797</v>
      </c>
      <c r="J35" s="29">
        <v>759</v>
      </c>
      <c r="K35" s="31">
        <v>978</v>
      </c>
    </row>
    <row r="36" spans="1:11" ht="13.5" customHeight="1" outlineLevel="1" x14ac:dyDescent="0.45">
      <c r="A36" s="45" t="s">
        <v>139</v>
      </c>
      <c r="B36" s="6" t="s">
        <v>140</v>
      </c>
      <c r="C36" s="31">
        <v>11020</v>
      </c>
      <c r="D36" s="29">
        <v>9487</v>
      </c>
      <c r="E36" s="32">
        <v>86.1</v>
      </c>
      <c r="F36" s="29">
        <v>1533</v>
      </c>
      <c r="G36" s="32">
        <v>13.9</v>
      </c>
      <c r="H36" s="29">
        <v>703</v>
      </c>
      <c r="I36" s="31">
        <v>310</v>
      </c>
      <c r="J36" s="29">
        <v>393</v>
      </c>
      <c r="K36" s="31">
        <v>408</v>
      </c>
    </row>
    <row r="37" spans="1:11" ht="20.100000000000001" customHeight="1" x14ac:dyDescent="0.45">
      <c r="A37" s="54" t="s">
        <v>188</v>
      </c>
      <c r="B37" s="54" t="s">
        <v>1</v>
      </c>
      <c r="C37" s="57" t="s">
        <v>1</v>
      </c>
      <c r="D37" s="56" t="s">
        <v>1</v>
      </c>
      <c r="E37" s="57" t="s">
        <v>1</v>
      </c>
      <c r="F37" s="56" t="s">
        <v>1</v>
      </c>
      <c r="G37" s="57" t="s">
        <v>1</v>
      </c>
      <c r="H37" s="56" t="s">
        <v>1</v>
      </c>
      <c r="I37" s="57" t="s">
        <v>1</v>
      </c>
      <c r="J37" s="56" t="s">
        <v>1</v>
      </c>
      <c r="K37" s="57" t="s">
        <v>1</v>
      </c>
    </row>
    <row r="38" spans="1:11" ht="13.5" customHeight="1" outlineLevel="1" x14ac:dyDescent="0.45">
      <c r="A38" s="47" t="s">
        <v>189</v>
      </c>
      <c r="B38" s="47" t="s">
        <v>1</v>
      </c>
      <c r="C38" s="31">
        <v>446695</v>
      </c>
      <c r="D38" s="29">
        <v>362560</v>
      </c>
      <c r="E38" s="32">
        <v>81.2</v>
      </c>
      <c r="F38" s="29">
        <v>84135</v>
      </c>
      <c r="G38" s="32">
        <v>18.8</v>
      </c>
      <c r="H38" s="29">
        <v>51076</v>
      </c>
      <c r="I38" s="31">
        <v>33472</v>
      </c>
      <c r="J38" s="29">
        <v>17604</v>
      </c>
      <c r="K38" s="31">
        <v>22408</v>
      </c>
    </row>
    <row r="39" spans="1:11" ht="13.5" customHeight="1" outlineLevel="1" x14ac:dyDescent="0.45">
      <c r="A39" s="47" t="s">
        <v>190</v>
      </c>
      <c r="B39" s="47" t="s">
        <v>1</v>
      </c>
      <c r="C39" s="31">
        <v>131492</v>
      </c>
      <c r="D39" s="29">
        <v>98089</v>
      </c>
      <c r="E39" s="32">
        <v>74.599999999999994</v>
      </c>
      <c r="F39" s="29">
        <v>33403</v>
      </c>
      <c r="G39" s="32">
        <v>25.4</v>
      </c>
      <c r="H39" s="29">
        <v>20763</v>
      </c>
      <c r="I39" s="31">
        <v>15025</v>
      </c>
      <c r="J39" s="29">
        <v>5738</v>
      </c>
      <c r="K39" s="31">
        <v>9041</v>
      </c>
    </row>
    <row r="40" spans="1:11" ht="13.5" customHeight="1" outlineLevel="1" x14ac:dyDescent="0.45">
      <c r="A40" s="47" t="s">
        <v>191</v>
      </c>
      <c r="B40" s="47" t="s">
        <v>1</v>
      </c>
      <c r="C40" s="31">
        <v>315203</v>
      </c>
      <c r="D40" s="29">
        <v>264471</v>
      </c>
      <c r="E40" s="32">
        <v>83.9</v>
      </c>
      <c r="F40" s="29">
        <v>50731</v>
      </c>
      <c r="G40" s="32">
        <v>16.100000000000001</v>
      </c>
      <c r="H40" s="29">
        <v>30313</v>
      </c>
      <c r="I40" s="31">
        <v>18447</v>
      </c>
      <c r="J40" s="29">
        <v>11866</v>
      </c>
      <c r="K40" s="31">
        <v>13367</v>
      </c>
    </row>
    <row r="41" spans="1:11" ht="13.5" customHeight="1" outlineLevel="1" x14ac:dyDescent="0.45">
      <c r="A41" s="47" t="s">
        <v>192</v>
      </c>
      <c r="B41" s="47" t="s">
        <v>1</v>
      </c>
      <c r="C41" s="31">
        <v>96758</v>
      </c>
      <c r="D41" s="29">
        <v>75447</v>
      </c>
      <c r="E41" s="32">
        <v>78</v>
      </c>
      <c r="F41" s="29">
        <v>21311</v>
      </c>
      <c r="G41" s="32">
        <v>22</v>
      </c>
      <c r="H41" s="29">
        <v>12631</v>
      </c>
      <c r="I41" s="31">
        <v>6490</v>
      </c>
      <c r="J41" s="29">
        <v>6141</v>
      </c>
      <c r="K41" s="31">
        <v>4898</v>
      </c>
    </row>
    <row r="42" spans="1:11" ht="20.100000000000001" customHeight="1" x14ac:dyDescent="0.45">
      <c r="A42" s="54" t="s">
        <v>193</v>
      </c>
      <c r="B42" s="54" t="s">
        <v>1</v>
      </c>
      <c r="C42" s="57" t="s">
        <v>1</v>
      </c>
      <c r="D42" s="56" t="s">
        <v>1</v>
      </c>
      <c r="E42" s="57" t="s">
        <v>1</v>
      </c>
      <c r="F42" s="56" t="s">
        <v>1</v>
      </c>
      <c r="G42" s="57" t="s">
        <v>1</v>
      </c>
      <c r="H42" s="56" t="s">
        <v>1</v>
      </c>
      <c r="I42" s="57" t="s">
        <v>1</v>
      </c>
      <c r="J42" s="56" t="s">
        <v>1</v>
      </c>
      <c r="K42" s="57" t="s">
        <v>1</v>
      </c>
    </row>
    <row r="43" spans="1:11" ht="13.5" customHeight="1" outlineLevel="1" x14ac:dyDescent="0.45">
      <c r="A43" s="47" t="s">
        <v>194</v>
      </c>
      <c r="B43" s="47" t="s">
        <v>1</v>
      </c>
      <c r="C43" s="31">
        <v>18024</v>
      </c>
      <c r="D43" s="29">
        <v>17307</v>
      </c>
      <c r="E43" s="32">
        <v>96</v>
      </c>
      <c r="F43" s="29">
        <v>717</v>
      </c>
      <c r="G43" s="32">
        <v>4</v>
      </c>
      <c r="H43" s="29">
        <v>461</v>
      </c>
      <c r="I43" s="31">
        <v>273</v>
      </c>
      <c r="J43" s="29">
        <v>187</v>
      </c>
      <c r="K43" s="31">
        <v>126</v>
      </c>
    </row>
    <row r="44" spans="1:11" ht="13.5" customHeight="1" outlineLevel="1" x14ac:dyDescent="0.45">
      <c r="A44" s="47" t="s">
        <v>195</v>
      </c>
      <c r="B44" s="47" t="s">
        <v>1</v>
      </c>
      <c r="C44" s="31">
        <v>21517</v>
      </c>
      <c r="D44" s="29">
        <v>20103</v>
      </c>
      <c r="E44" s="32">
        <v>93.4</v>
      </c>
      <c r="F44" s="29">
        <v>1414</v>
      </c>
      <c r="G44" s="32">
        <v>6.6</v>
      </c>
      <c r="H44" s="29">
        <v>960</v>
      </c>
      <c r="I44" s="31">
        <v>571</v>
      </c>
      <c r="J44" s="29">
        <v>389</v>
      </c>
      <c r="K44" s="31">
        <v>232</v>
      </c>
    </row>
    <row r="45" spans="1:11" ht="13.5" customHeight="1" outlineLevel="1" x14ac:dyDescent="0.45">
      <c r="A45" s="47" t="s">
        <v>196</v>
      </c>
      <c r="B45" s="47" t="s">
        <v>1</v>
      </c>
      <c r="C45" s="31">
        <v>20663</v>
      </c>
      <c r="D45" s="29">
        <v>17339</v>
      </c>
      <c r="E45" s="32">
        <v>83.9</v>
      </c>
      <c r="F45" s="29">
        <v>3324</v>
      </c>
      <c r="G45" s="32">
        <v>16.100000000000001</v>
      </c>
      <c r="H45" s="29">
        <v>1908</v>
      </c>
      <c r="I45" s="31">
        <v>1289</v>
      </c>
      <c r="J45" s="29">
        <v>619</v>
      </c>
      <c r="K45" s="31">
        <v>925</v>
      </c>
    </row>
    <row r="46" spans="1:11" ht="13.5" customHeight="1" outlineLevel="1" x14ac:dyDescent="0.45">
      <c r="A46" s="47" t="s">
        <v>197</v>
      </c>
      <c r="B46" s="47" t="s">
        <v>1</v>
      </c>
      <c r="C46" s="31">
        <v>38316</v>
      </c>
      <c r="D46" s="29">
        <v>28818</v>
      </c>
      <c r="E46" s="32">
        <v>75.2</v>
      </c>
      <c r="F46" s="29">
        <v>9498</v>
      </c>
      <c r="G46" s="32">
        <v>24.8</v>
      </c>
      <c r="H46" s="29">
        <v>4845</v>
      </c>
      <c r="I46" s="31">
        <v>3252</v>
      </c>
      <c r="J46" s="29">
        <v>1593</v>
      </c>
      <c r="K46" s="31">
        <v>2699</v>
      </c>
    </row>
    <row r="47" spans="1:11" ht="13.5" customHeight="1" outlineLevel="1" x14ac:dyDescent="0.45">
      <c r="A47" s="47" t="s">
        <v>198</v>
      </c>
      <c r="B47" s="47" t="s">
        <v>1</v>
      </c>
      <c r="C47" s="31">
        <v>38349</v>
      </c>
      <c r="D47" s="29">
        <v>27062</v>
      </c>
      <c r="E47" s="32">
        <v>70.599999999999994</v>
      </c>
      <c r="F47" s="29">
        <v>11287</v>
      </c>
      <c r="G47" s="32">
        <v>29.4</v>
      </c>
      <c r="H47" s="29">
        <v>4750</v>
      </c>
      <c r="I47" s="31">
        <v>2526</v>
      </c>
      <c r="J47" s="29">
        <v>2224</v>
      </c>
      <c r="K47" s="31">
        <v>3104</v>
      </c>
    </row>
    <row r="48" spans="1:11" ht="13.5" customHeight="1" outlineLevel="1" x14ac:dyDescent="0.45">
      <c r="A48" s="47" t="s">
        <v>199</v>
      </c>
      <c r="B48" s="47" t="s">
        <v>1</v>
      </c>
      <c r="C48" s="31">
        <v>43694</v>
      </c>
      <c r="D48" s="29">
        <v>28560</v>
      </c>
      <c r="E48" s="32">
        <v>65.400000000000006</v>
      </c>
      <c r="F48" s="29">
        <v>15133</v>
      </c>
      <c r="G48" s="32">
        <v>34.6</v>
      </c>
      <c r="H48" s="29">
        <v>6717</v>
      </c>
      <c r="I48" s="31">
        <v>4750</v>
      </c>
      <c r="J48" s="29">
        <v>1967</v>
      </c>
      <c r="K48" s="31">
        <v>4952</v>
      </c>
    </row>
    <row r="49" spans="1:24" ht="13.5" customHeight="1" outlineLevel="1" x14ac:dyDescent="0.45">
      <c r="A49" s="47" t="s">
        <v>200</v>
      </c>
      <c r="B49" s="47" t="s">
        <v>1</v>
      </c>
      <c r="C49" s="31">
        <v>55399</v>
      </c>
      <c r="D49" s="29">
        <v>34733</v>
      </c>
      <c r="E49" s="32">
        <v>62.7</v>
      </c>
      <c r="F49" s="29">
        <v>20666</v>
      </c>
      <c r="G49" s="32">
        <v>37.299999999999997</v>
      </c>
      <c r="H49" s="29">
        <v>9586</v>
      </c>
      <c r="I49" s="31">
        <v>7242</v>
      </c>
      <c r="J49" s="29">
        <v>2344</v>
      </c>
      <c r="K49" s="31">
        <v>7147</v>
      </c>
    </row>
    <row r="50" spans="1:24" ht="13.5" customHeight="1" outlineLevel="1" x14ac:dyDescent="0.45">
      <c r="A50" s="47" t="s">
        <v>201</v>
      </c>
      <c r="B50" s="47" t="s">
        <v>1</v>
      </c>
      <c r="C50" s="31">
        <v>75592</v>
      </c>
      <c r="D50" s="29">
        <v>59635</v>
      </c>
      <c r="E50" s="32">
        <v>78.900000000000006</v>
      </c>
      <c r="F50" s="29">
        <v>15957</v>
      </c>
      <c r="G50" s="32">
        <v>21.1</v>
      </c>
      <c r="H50" s="29">
        <v>11991</v>
      </c>
      <c r="I50" s="31">
        <v>3825</v>
      </c>
      <c r="J50" s="29">
        <v>8165</v>
      </c>
      <c r="K50" s="31">
        <v>3220</v>
      </c>
    </row>
    <row r="51" spans="1:24" ht="13.5" customHeight="1" outlineLevel="1" x14ac:dyDescent="0.45">
      <c r="A51" s="47" t="s">
        <v>202</v>
      </c>
      <c r="B51" s="47" t="s">
        <v>1</v>
      </c>
      <c r="C51" s="31">
        <v>50602</v>
      </c>
      <c r="D51" s="29">
        <v>38090</v>
      </c>
      <c r="E51" s="32">
        <v>75.3</v>
      </c>
      <c r="F51" s="29">
        <v>12512</v>
      </c>
      <c r="G51" s="32">
        <v>24.7</v>
      </c>
      <c r="H51" s="29">
        <v>11087</v>
      </c>
      <c r="I51" s="31" t="s">
        <v>88</v>
      </c>
      <c r="J51" s="29" t="s">
        <v>88</v>
      </c>
      <c r="K51" s="31" t="s">
        <v>88</v>
      </c>
    </row>
    <row r="52" spans="1:24" ht="13.5" customHeight="1" outlineLevel="1" x14ac:dyDescent="0.45">
      <c r="A52" s="47" t="s">
        <v>203</v>
      </c>
      <c r="B52" s="47" t="s">
        <v>1</v>
      </c>
      <c r="C52" s="31">
        <v>181295</v>
      </c>
      <c r="D52" s="29">
        <v>166359</v>
      </c>
      <c r="E52" s="32">
        <v>91.8</v>
      </c>
      <c r="F52" s="29">
        <v>14936</v>
      </c>
      <c r="G52" s="32">
        <v>8.1999999999999993</v>
      </c>
      <c r="H52" s="29">
        <v>11403</v>
      </c>
      <c r="I52" s="31" t="s">
        <v>88</v>
      </c>
      <c r="J52" s="29" t="s">
        <v>88</v>
      </c>
      <c r="K52" s="31" t="s">
        <v>88</v>
      </c>
    </row>
    <row r="53" spans="1:24" ht="20.100000000000001" customHeight="1" x14ac:dyDescent="0.45">
      <c r="A53" s="58" t="s">
        <v>10</v>
      </c>
      <c r="B53" s="58" t="s">
        <v>1</v>
      </c>
      <c r="C53" s="30">
        <v>543452</v>
      </c>
      <c r="D53" s="30">
        <v>438007</v>
      </c>
      <c r="E53" s="33">
        <v>80.599999999999994</v>
      </c>
      <c r="F53" s="30">
        <v>105446</v>
      </c>
      <c r="G53" s="33">
        <v>19.399999999999999</v>
      </c>
      <c r="H53" s="30">
        <v>63706</v>
      </c>
      <c r="I53" s="30">
        <v>39962</v>
      </c>
      <c r="J53" s="30">
        <v>23745</v>
      </c>
      <c r="K53" s="30">
        <v>27306</v>
      </c>
    </row>
    <row r="54" spans="1:24" ht="4.5" customHeight="1" x14ac:dyDescent="0.45">
      <c r="A54" s="59" t="s">
        <v>1</v>
      </c>
      <c r="B54" s="59" t="s">
        <v>1</v>
      </c>
      <c r="C54" s="4" t="s">
        <v>1</v>
      </c>
      <c r="D54" s="4" t="s">
        <v>1</v>
      </c>
      <c r="E54" s="4" t="s">
        <v>1</v>
      </c>
      <c r="F54" s="4" t="s">
        <v>1</v>
      </c>
      <c r="G54" s="4" t="s">
        <v>1</v>
      </c>
      <c r="H54" s="4"/>
      <c r="I54" s="4" t="s">
        <v>1</v>
      </c>
      <c r="J54" s="4" t="s">
        <v>1</v>
      </c>
      <c r="K54" s="4" t="s">
        <v>1</v>
      </c>
    </row>
    <row r="55" spans="1:24" ht="4.5" customHeight="1" x14ac:dyDescent="0.45">
      <c r="A55" s="50" t="s">
        <v>1</v>
      </c>
      <c r="B55" s="50" t="s">
        <v>1</v>
      </c>
      <c r="C55" s="50" t="s">
        <v>1</v>
      </c>
      <c r="D55" s="50" t="s">
        <v>1</v>
      </c>
      <c r="E55" s="50" t="s">
        <v>1</v>
      </c>
      <c r="F55" s="50" t="s">
        <v>1</v>
      </c>
      <c r="G55" s="50" t="s">
        <v>1</v>
      </c>
      <c r="H55" s="50" t="s">
        <v>1</v>
      </c>
      <c r="I55" s="50" t="s">
        <v>1</v>
      </c>
      <c r="J55" s="50" t="s">
        <v>1</v>
      </c>
      <c r="K55" s="50" t="s">
        <v>1</v>
      </c>
      <c r="L55" s="50"/>
      <c r="M55" s="50"/>
      <c r="N55" s="50"/>
      <c r="O55" s="50"/>
      <c r="P55" s="50"/>
      <c r="Q55" s="50"/>
      <c r="R55" s="50"/>
      <c r="S55" s="50"/>
      <c r="T55" s="50"/>
      <c r="U55" s="50"/>
      <c r="V55" s="50"/>
      <c r="W55" s="50"/>
      <c r="X55" s="50"/>
    </row>
    <row r="56" spans="1:24" ht="13.5" customHeight="1" x14ac:dyDescent="0.45">
      <c r="A56" s="52" t="s">
        <v>26</v>
      </c>
      <c r="B56" s="52" t="s">
        <v>1</v>
      </c>
      <c r="C56" s="52" t="s">
        <v>1</v>
      </c>
      <c r="D56" s="52" t="s">
        <v>1</v>
      </c>
      <c r="E56" s="52" t="s">
        <v>1</v>
      </c>
      <c r="F56" s="52" t="s">
        <v>1</v>
      </c>
      <c r="G56" s="52" t="s">
        <v>1</v>
      </c>
      <c r="H56" s="52" t="s">
        <v>1</v>
      </c>
      <c r="I56" s="52" t="s">
        <v>1</v>
      </c>
      <c r="J56" s="52" t="s">
        <v>1</v>
      </c>
      <c r="K56" s="52" t="s">
        <v>1</v>
      </c>
      <c r="L56" s="50"/>
      <c r="M56" s="50"/>
      <c r="N56" s="50"/>
      <c r="O56" s="50"/>
      <c r="P56" s="50"/>
      <c r="Q56" s="50"/>
      <c r="R56" s="50"/>
      <c r="S56" s="50"/>
      <c r="T56" s="50"/>
      <c r="U56" s="50"/>
      <c r="V56" s="50"/>
      <c r="W56" s="50"/>
      <c r="X56" s="50"/>
    </row>
    <row r="57" spans="1:24" ht="13.5" customHeight="1" x14ac:dyDescent="0.45">
      <c r="A57" s="52" t="s">
        <v>204</v>
      </c>
      <c r="B57" s="52" t="s">
        <v>1</v>
      </c>
      <c r="C57" s="52" t="s">
        <v>1</v>
      </c>
      <c r="D57" s="52" t="s">
        <v>1</v>
      </c>
      <c r="E57" s="52" t="s">
        <v>1</v>
      </c>
      <c r="F57" s="52" t="s">
        <v>1</v>
      </c>
      <c r="G57" s="52" t="s">
        <v>1</v>
      </c>
      <c r="H57" s="52" t="s">
        <v>1</v>
      </c>
      <c r="I57" s="52" t="s">
        <v>1</v>
      </c>
      <c r="J57" s="52" t="s">
        <v>1</v>
      </c>
      <c r="K57" s="52" t="s">
        <v>1</v>
      </c>
      <c r="L57" s="50"/>
      <c r="M57" s="50"/>
      <c r="N57" s="50"/>
      <c r="O57" s="50"/>
      <c r="P57" s="50"/>
      <c r="Q57" s="50"/>
      <c r="R57" s="50"/>
      <c r="S57" s="50"/>
      <c r="T57" s="50"/>
      <c r="U57" s="50"/>
      <c r="V57" s="50"/>
      <c r="W57" s="50"/>
      <c r="X57" s="50"/>
    </row>
    <row r="58" spans="1:24" ht="13.5" customHeight="1" x14ac:dyDescent="0.45">
      <c r="A58" s="52" t="s">
        <v>205</v>
      </c>
      <c r="B58" s="52" t="s">
        <v>1</v>
      </c>
      <c r="C58" s="52" t="s">
        <v>1</v>
      </c>
      <c r="D58" s="52" t="s">
        <v>1</v>
      </c>
      <c r="E58" s="52" t="s">
        <v>1</v>
      </c>
      <c r="F58" s="52" t="s">
        <v>1</v>
      </c>
      <c r="G58" s="52" t="s">
        <v>1</v>
      </c>
      <c r="H58" s="52" t="s">
        <v>1</v>
      </c>
      <c r="I58" s="52" t="s">
        <v>1</v>
      </c>
      <c r="J58" s="52" t="s">
        <v>1</v>
      </c>
      <c r="K58" s="52" t="s">
        <v>1</v>
      </c>
      <c r="L58" s="50"/>
      <c r="M58" s="50"/>
      <c r="N58" s="50"/>
      <c r="O58" s="50"/>
      <c r="P58" s="50"/>
      <c r="Q58" s="50"/>
      <c r="R58" s="50"/>
      <c r="S58" s="50"/>
      <c r="T58" s="50"/>
      <c r="U58" s="50"/>
      <c r="V58" s="50"/>
      <c r="W58" s="50"/>
      <c r="X58" s="50"/>
    </row>
    <row r="59" spans="1:24" ht="13.5" customHeight="1" x14ac:dyDescent="0.45">
      <c r="A59" s="52" t="s">
        <v>313</v>
      </c>
      <c r="B59" s="52" t="s">
        <v>1</v>
      </c>
      <c r="C59" s="52" t="s">
        <v>1</v>
      </c>
      <c r="D59" s="52" t="s">
        <v>1</v>
      </c>
      <c r="E59" s="52" t="s">
        <v>1</v>
      </c>
      <c r="F59" s="52" t="s">
        <v>1</v>
      </c>
      <c r="G59" s="52" t="s">
        <v>1</v>
      </c>
      <c r="H59" s="52" t="s">
        <v>1</v>
      </c>
      <c r="I59" s="52" t="s">
        <v>1</v>
      </c>
      <c r="J59" s="52" t="s">
        <v>1</v>
      </c>
      <c r="K59" s="52" t="s">
        <v>1</v>
      </c>
      <c r="L59" s="50"/>
      <c r="M59" s="50"/>
      <c r="N59" s="50"/>
      <c r="O59" s="50"/>
      <c r="P59" s="50"/>
      <c r="Q59" s="50"/>
      <c r="R59" s="50"/>
      <c r="S59" s="50"/>
      <c r="T59" s="50"/>
      <c r="U59" s="50"/>
      <c r="V59" s="50"/>
      <c r="W59" s="50"/>
      <c r="X59" s="50"/>
    </row>
    <row r="60" spans="1:24" ht="13.5" customHeight="1" x14ac:dyDescent="0.45">
      <c r="A60" s="52" t="s">
        <v>206</v>
      </c>
      <c r="B60" s="52" t="s">
        <v>1</v>
      </c>
      <c r="C60" s="52" t="s">
        <v>1</v>
      </c>
      <c r="D60" s="52" t="s">
        <v>1</v>
      </c>
      <c r="E60" s="52" t="s">
        <v>1</v>
      </c>
      <c r="F60" s="52" t="s">
        <v>1</v>
      </c>
      <c r="G60" s="52" t="s">
        <v>1</v>
      </c>
      <c r="H60" s="52" t="s">
        <v>1</v>
      </c>
      <c r="I60" s="52" t="s">
        <v>1</v>
      </c>
      <c r="J60" s="52" t="s">
        <v>1</v>
      </c>
      <c r="K60" s="52" t="s">
        <v>1</v>
      </c>
      <c r="L60" s="50"/>
      <c r="M60" s="50"/>
      <c r="N60" s="50"/>
      <c r="O60" s="50"/>
      <c r="P60" s="50"/>
      <c r="Q60" s="50"/>
      <c r="R60" s="50"/>
      <c r="S60" s="50"/>
      <c r="T60" s="50"/>
      <c r="U60" s="50"/>
      <c r="V60" s="50"/>
      <c r="W60" s="50"/>
      <c r="X60" s="50"/>
    </row>
    <row r="61" spans="1:24" ht="13.5" customHeight="1" x14ac:dyDescent="0.45">
      <c r="A61" s="52" t="s">
        <v>44</v>
      </c>
      <c r="B61" s="52" t="s">
        <v>1</v>
      </c>
      <c r="C61" s="52" t="s">
        <v>1</v>
      </c>
      <c r="D61" s="52" t="s">
        <v>1</v>
      </c>
      <c r="E61" s="52" t="s">
        <v>1</v>
      </c>
      <c r="F61" s="52" t="s">
        <v>1</v>
      </c>
      <c r="G61" s="52" t="s">
        <v>1</v>
      </c>
      <c r="H61" s="52" t="s">
        <v>1</v>
      </c>
      <c r="I61" s="52" t="s">
        <v>1</v>
      </c>
      <c r="J61" s="52" t="s">
        <v>1</v>
      </c>
      <c r="K61" s="52" t="s">
        <v>1</v>
      </c>
      <c r="L61" s="50"/>
      <c r="M61" s="50"/>
      <c r="N61" s="50"/>
      <c r="O61" s="50"/>
      <c r="P61" s="50"/>
      <c r="Q61" s="50"/>
      <c r="R61" s="50"/>
      <c r="S61" s="50"/>
      <c r="T61" s="50"/>
      <c r="U61" s="50"/>
      <c r="V61" s="50"/>
      <c r="W61" s="50"/>
      <c r="X61" s="50"/>
    </row>
    <row r="62" spans="1:24" ht="13.5" customHeight="1" x14ac:dyDescent="0.45">
      <c r="A62" s="52" t="s">
        <v>64</v>
      </c>
      <c r="B62" s="52" t="s">
        <v>1</v>
      </c>
      <c r="C62" s="52" t="s">
        <v>1</v>
      </c>
      <c r="D62" s="52" t="s">
        <v>1</v>
      </c>
      <c r="E62" s="52" t="s">
        <v>1</v>
      </c>
      <c r="F62" s="52" t="s">
        <v>1</v>
      </c>
      <c r="G62" s="52" t="s">
        <v>1</v>
      </c>
      <c r="H62" s="52" t="s">
        <v>1</v>
      </c>
      <c r="I62" s="52" t="s">
        <v>1</v>
      </c>
      <c r="J62" s="52" t="s">
        <v>1</v>
      </c>
      <c r="K62" s="52" t="s">
        <v>1</v>
      </c>
      <c r="L62" s="50"/>
      <c r="M62" s="50"/>
      <c r="N62" s="50"/>
      <c r="O62" s="50"/>
      <c r="P62" s="50"/>
      <c r="Q62" s="50"/>
      <c r="R62" s="50"/>
      <c r="S62" s="50"/>
      <c r="T62" s="50"/>
      <c r="U62" s="50"/>
      <c r="V62" s="50"/>
      <c r="W62" s="50"/>
      <c r="X62" s="50"/>
    </row>
  </sheetData>
  <mergeCells count="37">
    <mergeCell ref="A60:X60"/>
    <mergeCell ref="A61:X61"/>
    <mergeCell ref="A62:X62"/>
    <mergeCell ref="A55:X55"/>
    <mergeCell ref="A56:X56"/>
    <mergeCell ref="A57:X57"/>
    <mergeCell ref="A58:X58"/>
    <mergeCell ref="A59:X59"/>
    <mergeCell ref="A53:B53"/>
    <mergeCell ref="A54:B54"/>
    <mergeCell ref="A1:K1"/>
    <mergeCell ref="A2:B6"/>
    <mergeCell ref="C3:C5"/>
    <mergeCell ref="C2:K2"/>
    <mergeCell ref="D3:E5"/>
    <mergeCell ref="F3:G5"/>
    <mergeCell ref="H4:H5"/>
    <mergeCell ref="H3:K3"/>
    <mergeCell ref="I4:J4"/>
    <mergeCell ref="K4:K5"/>
    <mergeCell ref="A48:B48"/>
    <mergeCell ref="A49:B49"/>
    <mergeCell ref="A50:B50"/>
    <mergeCell ref="A51:B51"/>
    <mergeCell ref="A52:B52"/>
    <mergeCell ref="A43:B43"/>
    <mergeCell ref="A44:B44"/>
    <mergeCell ref="A45:B45"/>
    <mergeCell ref="A46:B46"/>
    <mergeCell ref="A47:B47"/>
    <mergeCell ref="A7:K7"/>
    <mergeCell ref="A37:K37"/>
    <mergeCell ref="A42:K42"/>
    <mergeCell ref="A38:B38"/>
    <mergeCell ref="A39:B39"/>
    <mergeCell ref="A40:B40"/>
    <mergeCell ref="A41:B41"/>
  </mergeCells>
  <pageMargins left="0.7" right="0.7" top="0.75" bottom="0.75" header="0.3" footer="0.3"/>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S39"/>
  <sheetViews>
    <sheetView showGridLines="0" workbookViewId="0">
      <pane ySplit="4" topLeftCell="A5" activePane="bottomLeft" state="frozen"/>
      <selection pane="bottomLeft" activeCell="I16" sqref="I16"/>
    </sheetView>
  </sheetViews>
  <sheetFormatPr baseColWidth="10" defaultColWidth="11.3984375" defaultRowHeight="14.25" outlineLevelCol="1" x14ac:dyDescent="0.45"/>
  <cols>
    <col min="1" max="2" width="14.73046875" customWidth="1"/>
    <col min="3" max="6" width="16.1328125" customWidth="1" outlineLevel="1"/>
  </cols>
  <sheetData>
    <row r="1" spans="1:12" ht="20.100000000000001" customHeight="1" x14ac:dyDescent="0.45">
      <c r="A1" s="49" t="s">
        <v>7</v>
      </c>
      <c r="B1" s="49" t="s">
        <v>1</v>
      </c>
      <c r="C1" s="49" t="s">
        <v>1</v>
      </c>
      <c r="D1" s="49" t="s">
        <v>1</v>
      </c>
      <c r="E1" s="49" t="s">
        <v>1</v>
      </c>
      <c r="F1" s="49" t="s">
        <v>1</v>
      </c>
      <c r="G1" s="50"/>
      <c r="H1" s="50"/>
      <c r="I1" s="50"/>
      <c r="J1" s="50"/>
      <c r="K1" s="50"/>
      <c r="L1" s="50"/>
    </row>
    <row r="2" spans="1:12" ht="20.100000000000001" customHeight="1" x14ac:dyDescent="0.45">
      <c r="A2" s="51" t="s">
        <v>8</v>
      </c>
      <c r="B2" s="51" t="s">
        <v>9</v>
      </c>
      <c r="C2" s="51" t="s">
        <v>1</v>
      </c>
      <c r="D2" s="51" t="s">
        <v>1</v>
      </c>
      <c r="E2" s="51" t="s">
        <v>1</v>
      </c>
      <c r="F2" s="51" t="s">
        <v>1</v>
      </c>
    </row>
    <row r="3" spans="1:12" ht="20.100000000000001" customHeight="1" x14ac:dyDescent="0.45">
      <c r="A3" s="51" t="s">
        <v>1</v>
      </c>
      <c r="B3" s="51" t="s">
        <v>10</v>
      </c>
      <c r="C3" s="51" t="s">
        <v>11</v>
      </c>
      <c r="D3" s="51" t="s">
        <v>1</v>
      </c>
      <c r="E3" s="51" t="s">
        <v>1</v>
      </c>
      <c r="F3" s="51" t="s">
        <v>1</v>
      </c>
    </row>
    <row r="4" spans="1:12" ht="20.100000000000001" customHeight="1" x14ac:dyDescent="0.45">
      <c r="A4" s="51" t="s">
        <v>1</v>
      </c>
      <c r="B4" s="51" t="s">
        <v>1</v>
      </c>
      <c r="C4" s="2" t="s">
        <v>12</v>
      </c>
      <c r="D4" s="2" t="s">
        <v>13</v>
      </c>
      <c r="E4" s="2" t="s">
        <v>14</v>
      </c>
      <c r="F4" s="2" t="s">
        <v>15</v>
      </c>
    </row>
    <row r="5" spans="1:12" ht="13.5" customHeight="1" x14ac:dyDescent="0.45">
      <c r="A5" s="21">
        <v>1995</v>
      </c>
      <c r="B5" s="14">
        <v>2.13</v>
      </c>
      <c r="C5" s="14">
        <v>1.41</v>
      </c>
      <c r="D5" s="14">
        <v>0.33</v>
      </c>
      <c r="E5" s="14">
        <v>0.39</v>
      </c>
      <c r="F5" s="3" t="s">
        <v>1</v>
      </c>
    </row>
    <row r="6" spans="1:12" ht="13.5" customHeight="1" x14ac:dyDescent="0.45">
      <c r="A6" s="21">
        <v>1997</v>
      </c>
      <c r="B6" s="14">
        <v>2.1800000000000002</v>
      </c>
      <c r="C6" s="14">
        <v>1.47</v>
      </c>
      <c r="D6" s="14">
        <v>0.32</v>
      </c>
      <c r="E6" s="14">
        <v>0.39</v>
      </c>
      <c r="F6" s="3"/>
    </row>
    <row r="7" spans="1:12" ht="13.5" customHeight="1" x14ac:dyDescent="0.45">
      <c r="A7" s="21">
        <v>1999</v>
      </c>
      <c r="B7" s="14">
        <v>2.33</v>
      </c>
      <c r="C7" s="14">
        <v>1.62</v>
      </c>
      <c r="D7" s="14">
        <v>0.32</v>
      </c>
      <c r="E7" s="14">
        <v>0.39</v>
      </c>
      <c r="F7" s="3"/>
    </row>
    <row r="8" spans="1:12" ht="13.5" customHeight="1" x14ac:dyDescent="0.45">
      <c r="A8" s="21">
        <v>2000</v>
      </c>
      <c r="B8" s="14">
        <v>2.39</v>
      </c>
      <c r="C8" s="14">
        <v>1.67</v>
      </c>
      <c r="D8" s="14">
        <v>0.32</v>
      </c>
      <c r="E8" s="14">
        <v>0.39</v>
      </c>
      <c r="F8" s="3"/>
    </row>
    <row r="9" spans="1:12" ht="13.5" customHeight="1" x14ac:dyDescent="0.45">
      <c r="A9" s="21">
        <v>2001</v>
      </c>
      <c r="B9" s="14">
        <v>2.38</v>
      </c>
      <c r="C9" s="14">
        <v>1.65</v>
      </c>
      <c r="D9" s="14">
        <v>0.33</v>
      </c>
      <c r="E9" s="14">
        <v>0.4</v>
      </c>
      <c r="F9" s="3"/>
    </row>
    <row r="10" spans="1:12" ht="13.5" customHeight="1" x14ac:dyDescent="0.45">
      <c r="A10" s="21">
        <v>2002</v>
      </c>
      <c r="B10" s="14">
        <v>2.41</v>
      </c>
      <c r="C10" s="14">
        <v>1.66</v>
      </c>
      <c r="D10" s="14">
        <v>0.33</v>
      </c>
      <c r="E10" s="14">
        <v>0.42</v>
      </c>
      <c r="F10" s="3"/>
    </row>
    <row r="11" spans="1:12" ht="13.5" customHeight="1" x14ac:dyDescent="0.45">
      <c r="A11" s="21">
        <v>2003</v>
      </c>
      <c r="B11" s="14">
        <v>2.44</v>
      </c>
      <c r="C11" s="14">
        <v>1.7</v>
      </c>
      <c r="D11" s="14">
        <v>0.33</v>
      </c>
      <c r="E11" s="14">
        <v>0.42</v>
      </c>
      <c r="F11" s="3"/>
    </row>
    <row r="12" spans="1:12" ht="13.5" customHeight="1" x14ac:dyDescent="0.45">
      <c r="A12" s="21">
        <v>2004</v>
      </c>
      <c r="B12" s="14">
        <v>2.4</v>
      </c>
      <c r="C12" s="14">
        <v>1.67</v>
      </c>
      <c r="D12" s="14">
        <v>0.33</v>
      </c>
      <c r="E12" s="14">
        <v>0.4</v>
      </c>
      <c r="F12" s="3"/>
    </row>
    <row r="13" spans="1:12" ht="13.5" customHeight="1" x14ac:dyDescent="0.45">
      <c r="A13" s="21">
        <v>2005</v>
      </c>
      <c r="B13" s="14">
        <v>2.4</v>
      </c>
      <c r="C13" s="14">
        <v>1.66</v>
      </c>
      <c r="D13" s="14">
        <v>0.34</v>
      </c>
      <c r="E13" s="14">
        <v>0.4</v>
      </c>
      <c r="F13" s="3"/>
    </row>
    <row r="14" spans="1:12" ht="13.5" customHeight="1" x14ac:dyDescent="0.45">
      <c r="A14" s="21">
        <v>2006</v>
      </c>
      <c r="B14" s="14">
        <v>2.4300000000000002</v>
      </c>
      <c r="C14" s="14">
        <v>1.7</v>
      </c>
      <c r="D14" s="14">
        <v>0.34</v>
      </c>
      <c r="E14" s="14">
        <v>0.4</v>
      </c>
      <c r="F14" s="3"/>
    </row>
    <row r="15" spans="1:12" ht="13.5" customHeight="1" x14ac:dyDescent="0.45">
      <c r="A15" s="21">
        <v>2007</v>
      </c>
      <c r="B15" s="14">
        <v>2.42</v>
      </c>
      <c r="C15" s="14">
        <v>1.69</v>
      </c>
      <c r="D15" s="14">
        <v>0.34</v>
      </c>
      <c r="E15" s="14">
        <v>0.39</v>
      </c>
      <c r="F15" s="3"/>
      <c r="I15" s="19"/>
    </row>
    <row r="16" spans="1:12" ht="13.5" customHeight="1" x14ac:dyDescent="0.45">
      <c r="A16" s="21">
        <v>2008</v>
      </c>
      <c r="B16" s="14">
        <v>2.57</v>
      </c>
      <c r="C16" s="14">
        <v>1.78</v>
      </c>
      <c r="D16" s="14">
        <v>0.36</v>
      </c>
      <c r="E16" s="14">
        <v>0.43</v>
      </c>
      <c r="F16" s="3"/>
      <c r="H16" s="19"/>
    </row>
    <row r="17" spans="1:8" ht="13.5" customHeight="1" x14ac:dyDescent="0.45">
      <c r="A17" s="21">
        <v>2009</v>
      </c>
      <c r="B17" s="14">
        <v>2.69</v>
      </c>
      <c r="C17" s="14">
        <v>1.82</v>
      </c>
      <c r="D17" s="14">
        <v>0.4</v>
      </c>
      <c r="E17" s="14">
        <v>0.48</v>
      </c>
      <c r="F17" s="3"/>
    </row>
    <row r="18" spans="1:8" ht="13.5" customHeight="1" x14ac:dyDescent="0.45">
      <c r="A18" s="21">
        <v>2010</v>
      </c>
      <c r="B18" s="14">
        <v>2.68</v>
      </c>
      <c r="C18" s="14">
        <v>1.79</v>
      </c>
      <c r="D18" s="14">
        <v>0.4</v>
      </c>
      <c r="E18" s="14">
        <v>0.49</v>
      </c>
      <c r="F18" s="3"/>
    </row>
    <row r="19" spans="1:8" ht="13.5" customHeight="1" x14ac:dyDescent="0.45">
      <c r="A19" s="21">
        <v>2011</v>
      </c>
      <c r="B19" s="14">
        <v>2.75</v>
      </c>
      <c r="C19" s="14">
        <v>1.86</v>
      </c>
      <c r="D19" s="14">
        <v>0.4</v>
      </c>
      <c r="E19" s="14">
        <v>0.49</v>
      </c>
      <c r="F19" s="3"/>
    </row>
    <row r="20" spans="1:8" ht="13.5" customHeight="1" x14ac:dyDescent="0.45">
      <c r="A20" s="21">
        <v>2012</v>
      </c>
      <c r="B20" s="14">
        <v>2.83</v>
      </c>
      <c r="C20" s="14">
        <v>1.92</v>
      </c>
      <c r="D20" s="14">
        <v>0.41</v>
      </c>
      <c r="E20" s="14">
        <v>0.5</v>
      </c>
      <c r="F20" s="3"/>
    </row>
    <row r="21" spans="1:8" ht="13.5" customHeight="1" x14ac:dyDescent="0.45">
      <c r="A21" s="21">
        <v>2013</v>
      </c>
      <c r="B21" s="14">
        <v>2.78</v>
      </c>
      <c r="C21" s="14">
        <v>1.87</v>
      </c>
      <c r="D21" s="14">
        <v>0.41</v>
      </c>
      <c r="E21" s="14">
        <v>0.5</v>
      </c>
      <c r="F21" s="3"/>
    </row>
    <row r="22" spans="1:8" ht="13.5" customHeight="1" x14ac:dyDescent="0.45">
      <c r="A22" s="21">
        <v>2014</v>
      </c>
      <c r="B22" s="14">
        <v>2.82</v>
      </c>
      <c r="C22" s="14">
        <v>1.91</v>
      </c>
      <c r="D22" s="14">
        <v>0.41</v>
      </c>
      <c r="E22" s="14">
        <v>0.5</v>
      </c>
      <c r="F22" s="3"/>
    </row>
    <row r="23" spans="1:8" ht="13.5" customHeight="1" x14ac:dyDescent="0.45">
      <c r="A23" s="21">
        <v>2015</v>
      </c>
      <c r="B23" s="14">
        <v>2.88</v>
      </c>
      <c r="C23" s="14">
        <v>1.97</v>
      </c>
      <c r="D23" s="14">
        <v>0.4</v>
      </c>
      <c r="E23" s="14">
        <v>0.5</v>
      </c>
      <c r="F23" s="3"/>
    </row>
    <row r="24" spans="1:8" ht="13.5" customHeight="1" x14ac:dyDescent="0.45">
      <c r="A24" s="21">
        <v>2016</v>
      </c>
      <c r="B24" s="14">
        <v>2.88</v>
      </c>
      <c r="C24" s="14">
        <v>1.97</v>
      </c>
      <c r="D24" s="14">
        <v>0.4</v>
      </c>
      <c r="E24" s="14">
        <v>0.52</v>
      </c>
      <c r="F24" s="3"/>
    </row>
    <row r="25" spans="1:8" ht="13.5" customHeight="1" x14ac:dyDescent="0.45">
      <c r="A25" s="21">
        <v>2017</v>
      </c>
      <c r="B25" s="14">
        <v>2.99</v>
      </c>
      <c r="C25" s="14">
        <v>2.06</v>
      </c>
      <c r="D25" s="14">
        <v>0.4</v>
      </c>
      <c r="E25" s="14">
        <v>0.52</v>
      </c>
      <c r="F25" s="3"/>
    </row>
    <row r="26" spans="1:8" ht="13.5" customHeight="1" x14ac:dyDescent="0.45">
      <c r="A26" s="21">
        <v>2018</v>
      </c>
      <c r="B26" s="14">
        <v>3.05</v>
      </c>
      <c r="C26" s="14">
        <v>2.1</v>
      </c>
      <c r="D26" s="14">
        <v>0.41</v>
      </c>
      <c r="E26" s="14">
        <v>0.54</v>
      </c>
      <c r="F26" s="3"/>
    </row>
    <row r="27" spans="1:8" ht="13.5" customHeight="1" x14ac:dyDescent="0.45">
      <c r="A27" s="21">
        <v>2019</v>
      </c>
      <c r="B27" s="14">
        <v>3.11</v>
      </c>
      <c r="C27" s="14">
        <v>2.14</v>
      </c>
      <c r="D27" s="14">
        <v>0.42</v>
      </c>
      <c r="E27" s="14">
        <v>0.54</v>
      </c>
      <c r="F27" s="3"/>
    </row>
    <row r="28" spans="1:8" ht="13.5" customHeight="1" x14ac:dyDescent="0.45">
      <c r="A28" s="21">
        <v>2020</v>
      </c>
      <c r="B28" s="14">
        <v>3.09</v>
      </c>
      <c r="C28" s="14">
        <v>2.06</v>
      </c>
      <c r="D28" s="14">
        <v>0.45</v>
      </c>
      <c r="E28" s="14">
        <v>0.57999999999999996</v>
      </c>
      <c r="F28" s="3"/>
    </row>
    <row r="29" spans="1:8" ht="13.5" customHeight="1" x14ac:dyDescent="0.45">
      <c r="A29" s="21">
        <v>2021</v>
      </c>
      <c r="B29" s="14">
        <v>3.07</v>
      </c>
      <c r="C29" s="14">
        <v>2.06</v>
      </c>
      <c r="D29" s="14">
        <v>0.46</v>
      </c>
      <c r="E29" s="14">
        <v>0.56000000000000005</v>
      </c>
      <c r="F29" s="3"/>
    </row>
    <row r="30" spans="1:8" ht="13.5" customHeight="1" x14ac:dyDescent="0.45">
      <c r="A30" s="21">
        <v>2022</v>
      </c>
      <c r="B30" s="14">
        <v>3.04</v>
      </c>
      <c r="C30" s="14">
        <v>2.0499999999999998</v>
      </c>
      <c r="D30" s="14">
        <v>0.37</v>
      </c>
      <c r="E30" s="14">
        <v>0.55000000000000004</v>
      </c>
      <c r="F30" s="14">
        <v>7.0000000000000007E-2</v>
      </c>
      <c r="H30" s="19"/>
    </row>
    <row r="31" spans="1:8" ht="20.100000000000001" customHeight="1" x14ac:dyDescent="0.45">
      <c r="A31" s="28">
        <v>2023</v>
      </c>
      <c r="B31" s="15">
        <v>3.13</v>
      </c>
      <c r="C31" s="15">
        <v>2.14</v>
      </c>
      <c r="D31" s="15">
        <v>0.37</v>
      </c>
      <c r="E31" s="15">
        <v>0.55000000000000004</v>
      </c>
      <c r="F31" s="15">
        <v>7.0000000000000007E-2</v>
      </c>
    </row>
    <row r="32" spans="1:8" ht="4.5" customHeight="1" x14ac:dyDescent="0.45">
      <c r="A32" s="4" t="s">
        <v>1</v>
      </c>
      <c r="B32" s="4" t="s">
        <v>1</v>
      </c>
      <c r="C32" s="4" t="s">
        <v>1</v>
      </c>
      <c r="D32" s="4" t="s">
        <v>1</v>
      </c>
      <c r="E32" s="4" t="s">
        <v>1</v>
      </c>
      <c r="F32" s="4" t="s">
        <v>1</v>
      </c>
    </row>
    <row r="33" spans="1:19" ht="4.5" customHeight="1" x14ac:dyDescent="0.45">
      <c r="A33" s="50" t="s">
        <v>1</v>
      </c>
      <c r="B33" s="50" t="s">
        <v>1</v>
      </c>
      <c r="C33" s="50" t="s">
        <v>1</v>
      </c>
      <c r="D33" s="50" t="s">
        <v>1</v>
      </c>
      <c r="E33" s="50" t="s">
        <v>1</v>
      </c>
      <c r="F33" s="50" t="s">
        <v>1</v>
      </c>
      <c r="G33" s="50"/>
      <c r="H33" s="50"/>
      <c r="I33" s="50"/>
      <c r="J33" s="50"/>
      <c r="K33" s="50"/>
      <c r="L33" s="50"/>
      <c r="M33" s="50"/>
      <c r="N33" s="50"/>
      <c r="O33" s="50"/>
      <c r="P33" s="50"/>
      <c r="Q33" s="50"/>
      <c r="R33" s="50"/>
      <c r="S33" s="50"/>
    </row>
    <row r="34" spans="1:19" ht="13.5" customHeight="1" x14ac:dyDescent="0.45">
      <c r="A34" s="52" t="s">
        <v>26</v>
      </c>
      <c r="B34" s="52" t="s">
        <v>1</v>
      </c>
      <c r="C34" s="52" t="s">
        <v>1</v>
      </c>
      <c r="D34" s="52" t="s">
        <v>1</v>
      </c>
      <c r="E34" s="52" t="s">
        <v>1</v>
      </c>
      <c r="F34" s="52" t="s">
        <v>1</v>
      </c>
      <c r="G34" s="50"/>
      <c r="H34" s="50"/>
      <c r="I34" s="50"/>
      <c r="J34" s="50"/>
      <c r="K34" s="50"/>
      <c r="L34" s="50"/>
      <c r="M34" s="50"/>
      <c r="N34" s="50"/>
      <c r="O34" s="50"/>
      <c r="P34" s="50"/>
      <c r="Q34" s="50"/>
      <c r="R34" s="50"/>
      <c r="S34" s="50"/>
    </row>
    <row r="35" spans="1:19" ht="13.5" customHeight="1" x14ac:dyDescent="0.45">
      <c r="A35" s="52" t="s">
        <v>27</v>
      </c>
      <c r="B35" s="52" t="s">
        <v>1</v>
      </c>
      <c r="C35" s="52" t="s">
        <v>1</v>
      </c>
      <c r="D35" s="52" t="s">
        <v>1</v>
      </c>
      <c r="E35" s="52" t="s">
        <v>1</v>
      </c>
      <c r="F35" s="52" t="s">
        <v>1</v>
      </c>
      <c r="G35" s="50"/>
      <c r="H35" s="50"/>
      <c r="I35" s="50"/>
      <c r="J35" s="50"/>
      <c r="K35" s="50"/>
      <c r="L35" s="50"/>
      <c r="M35" s="50"/>
      <c r="N35" s="50"/>
      <c r="O35" s="50"/>
      <c r="P35" s="50"/>
      <c r="Q35" s="50"/>
      <c r="R35" s="50"/>
      <c r="S35" s="50"/>
    </row>
    <row r="36" spans="1:19" ht="30" customHeight="1" x14ac:dyDescent="0.45">
      <c r="A36" s="52" t="s">
        <v>28</v>
      </c>
      <c r="B36" s="52" t="s">
        <v>1</v>
      </c>
      <c r="C36" s="52" t="s">
        <v>1</v>
      </c>
      <c r="D36" s="52" t="s">
        <v>1</v>
      </c>
      <c r="E36" s="52" t="s">
        <v>1</v>
      </c>
      <c r="F36" s="52" t="s">
        <v>1</v>
      </c>
      <c r="G36" s="50"/>
      <c r="H36" s="50"/>
      <c r="I36" s="50"/>
      <c r="J36" s="50"/>
      <c r="K36" s="50"/>
      <c r="L36" s="50"/>
      <c r="M36" s="50"/>
      <c r="N36" s="50"/>
      <c r="O36" s="50"/>
      <c r="P36" s="50"/>
      <c r="Q36" s="50"/>
      <c r="R36" s="50"/>
      <c r="S36" s="50"/>
    </row>
    <row r="37" spans="1:19" ht="13.5" customHeight="1" x14ac:dyDescent="0.45">
      <c r="A37" s="52" t="s">
        <v>29</v>
      </c>
      <c r="B37" s="52" t="s">
        <v>1</v>
      </c>
      <c r="C37" s="52" t="s">
        <v>1</v>
      </c>
      <c r="D37" s="52" t="s">
        <v>1</v>
      </c>
      <c r="E37" s="52" t="s">
        <v>1</v>
      </c>
      <c r="F37" s="52" t="s">
        <v>1</v>
      </c>
      <c r="G37" s="50"/>
      <c r="H37" s="50"/>
      <c r="I37" s="50"/>
      <c r="J37" s="50"/>
      <c r="K37" s="50"/>
      <c r="L37" s="50"/>
      <c r="M37" s="50"/>
      <c r="N37" s="50"/>
      <c r="O37" s="50"/>
      <c r="P37" s="50"/>
      <c r="Q37" s="50"/>
      <c r="R37" s="50"/>
      <c r="S37" s="50"/>
    </row>
    <row r="38" spans="1:19" ht="13.5" customHeight="1" x14ac:dyDescent="0.45">
      <c r="A38" s="52" t="s">
        <v>30</v>
      </c>
      <c r="B38" s="52" t="s">
        <v>1</v>
      </c>
      <c r="C38" s="52" t="s">
        <v>1</v>
      </c>
      <c r="D38" s="52" t="s">
        <v>1</v>
      </c>
      <c r="E38" s="52" t="s">
        <v>1</v>
      </c>
      <c r="F38" s="52" t="s">
        <v>1</v>
      </c>
      <c r="G38" s="50"/>
      <c r="H38" s="50"/>
      <c r="I38" s="50"/>
      <c r="J38" s="50"/>
      <c r="K38" s="50"/>
      <c r="L38" s="50"/>
      <c r="M38" s="50"/>
      <c r="N38" s="50"/>
      <c r="O38" s="50"/>
      <c r="P38" s="50"/>
      <c r="Q38" s="50"/>
      <c r="R38" s="50"/>
      <c r="S38" s="50"/>
    </row>
    <row r="39" spans="1:19" ht="13.5" customHeight="1" x14ac:dyDescent="0.45">
      <c r="A39" s="52" t="s">
        <v>31</v>
      </c>
      <c r="B39" s="52" t="s">
        <v>1</v>
      </c>
      <c r="C39" s="52" t="s">
        <v>1</v>
      </c>
      <c r="D39" s="52" t="s">
        <v>1</v>
      </c>
      <c r="E39" s="52" t="s">
        <v>1</v>
      </c>
      <c r="F39" s="52" t="s">
        <v>1</v>
      </c>
      <c r="G39" s="50"/>
      <c r="H39" s="50"/>
      <c r="I39" s="50"/>
      <c r="J39" s="50"/>
      <c r="K39" s="50"/>
      <c r="L39" s="50"/>
      <c r="M39" s="50"/>
      <c r="N39" s="50"/>
      <c r="O39" s="50"/>
      <c r="P39" s="50"/>
      <c r="Q39" s="50"/>
      <c r="R39" s="50"/>
      <c r="S39" s="50"/>
    </row>
  </sheetData>
  <mergeCells count="12">
    <mergeCell ref="A38:S38"/>
    <mergeCell ref="A39:S39"/>
    <mergeCell ref="A33:S33"/>
    <mergeCell ref="A34:S34"/>
    <mergeCell ref="A35:S35"/>
    <mergeCell ref="A36:S36"/>
    <mergeCell ref="A37:S37"/>
    <mergeCell ref="A1:L1"/>
    <mergeCell ref="A2:A4"/>
    <mergeCell ref="B2:F2"/>
    <mergeCell ref="B3:B4"/>
    <mergeCell ref="C3:F3"/>
  </mergeCells>
  <pageMargins left="0.7" right="0.7" top="0.75" bottom="0.75" header="0.3" footer="0.3"/>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W50"/>
  <sheetViews>
    <sheetView showGridLines="0" workbookViewId="0">
      <pane ySplit="5" topLeftCell="A13" activePane="bottomLeft" state="frozen"/>
      <selection pane="bottomLeft" activeCell="G20" sqref="G20"/>
    </sheetView>
  </sheetViews>
  <sheetFormatPr baseColWidth="10" defaultColWidth="11.3984375" defaultRowHeight="14.25" outlineLevelCol="1" x14ac:dyDescent="0.45"/>
  <cols>
    <col min="1" max="2" width="14.73046875" customWidth="1"/>
    <col min="3" max="3" width="14.73046875" customWidth="1" outlineLevel="1"/>
    <col min="4" max="4" width="7.73046875" customWidth="1" outlineLevel="1"/>
    <col min="5" max="5" width="14.73046875" customWidth="1" outlineLevel="1"/>
    <col min="6" max="6" width="7.73046875" customWidth="1" outlineLevel="1"/>
    <col min="7" max="7" width="14.73046875" customWidth="1" outlineLevel="1"/>
    <col min="8" max="8" width="7.73046875" customWidth="1" outlineLevel="1"/>
    <col min="9" max="10" width="14.73046875" customWidth="1" outlineLevel="1"/>
  </cols>
  <sheetData>
    <row r="1" spans="1:16" ht="20.100000000000001" customHeight="1" x14ac:dyDescent="0.45">
      <c r="A1" s="49" t="s">
        <v>32</v>
      </c>
      <c r="B1" s="49" t="s">
        <v>1</v>
      </c>
      <c r="C1" s="49" t="s">
        <v>1</v>
      </c>
      <c r="D1" s="49" t="s">
        <v>1</v>
      </c>
      <c r="E1" s="49" t="s">
        <v>1</v>
      </c>
      <c r="F1" s="49" t="s">
        <v>1</v>
      </c>
      <c r="G1" s="49" t="s">
        <v>1</v>
      </c>
      <c r="H1" s="49" t="s">
        <v>1</v>
      </c>
      <c r="I1" s="49" t="s">
        <v>1</v>
      </c>
      <c r="J1" s="49" t="s">
        <v>1</v>
      </c>
      <c r="K1" s="50"/>
      <c r="L1" s="50"/>
      <c r="M1" s="50"/>
      <c r="N1" s="50"/>
      <c r="O1" s="50"/>
      <c r="P1" s="50"/>
    </row>
    <row r="2" spans="1:16" ht="20.100000000000001" customHeight="1" x14ac:dyDescent="0.45">
      <c r="A2" s="51" t="s">
        <v>8</v>
      </c>
      <c r="B2" s="51" t="s">
        <v>33</v>
      </c>
      <c r="C2" s="51" t="s">
        <v>1</v>
      </c>
      <c r="D2" s="51" t="s">
        <v>1</v>
      </c>
      <c r="E2" s="51" t="s">
        <v>1</v>
      </c>
      <c r="F2" s="51" t="s">
        <v>1</v>
      </c>
      <c r="G2" s="51" t="s">
        <v>1</v>
      </c>
      <c r="H2" s="51" t="s">
        <v>1</v>
      </c>
      <c r="I2" s="51" t="s">
        <v>1</v>
      </c>
      <c r="J2" s="51" t="s">
        <v>1</v>
      </c>
    </row>
    <row r="3" spans="1:16" ht="20.100000000000001" customHeight="1" x14ac:dyDescent="0.45">
      <c r="A3" s="51" t="s">
        <v>1</v>
      </c>
      <c r="B3" s="51" t="s">
        <v>10</v>
      </c>
      <c r="C3" s="51" t="s">
        <v>11</v>
      </c>
      <c r="D3" s="51" t="s">
        <v>1</v>
      </c>
      <c r="E3" s="51" t="s">
        <v>1</v>
      </c>
      <c r="F3" s="51" t="s">
        <v>1</v>
      </c>
      <c r="G3" s="51" t="s">
        <v>1</v>
      </c>
      <c r="H3" s="51" t="s">
        <v>1</v>
      </c>
      <c r="I3" s="51" t="s">
        <v>1</v>
      </c>
      <c r="J3" s="51" t="s">
        <v>1</v>
      </c>
    </row>
    <row r="4" spans="1:16" ht="20.100000000000001" customHeight="1" x14ac:dyDescent="0.45">
      <c r="A4" s="51" t="s">
        <v>1</v>
      </c>
      <c r="B4" s="51" t="s">
        <v>1</v>
      </c>
      <c r="C4" s="53" t="s">
        <v>12</v>
      </c>
      <c r="D4" s="53" t="s">
        <v>1</v>
      </c>
      <c r="E4" s="53" t="s">
        <v>13</v>
      </c>
      <c r="F4" s="53" t="s">
        <v>1</v>
      </c>
      <c r="G4" s="53" t="s">
        <v>14</v>
      </c>
      <c r="H4" s="53" t="s">
        <v>1</v>
      </c>
      <c r="I4" s="2" t="s">
        <v>15</v>
      </c>
      <c r="J4" s="2" t="s">
        <v>1</v>
      </c>
    </row>
    <row r="5" spans="1:16" ht="20.100000000000001" customHeight="1" x14ac:dyDescent="0.45">
      <c r="A5" s="51" t="s">
        <v>1</v>
      </c>
      <c r="B5" s="5" t="s">
        <v>34</v>
      </c>
      <c r="C5" s="5" t="s">
        <v>34</v>
      </c>
      <c r="D5" s="5" t="s">
        <v>35</v>
      </c>
      <c r="E5" s="5" t="s">
        <v>34</v>
      </c>
      <c r="F5" s="5" t="s">
        <v>35</v>
      </c>
      <c r="G5" s="5" t="s">
        <v>34</v>
      </c>
      <c r="H5" s="5" t="s">
        <v>35</v>
      </c>
      <c r="I5" s="5" t="s">
        <v>34</v>
      </c>
      <c r="J5" s="5" t="s">
        <v>35</v>
      </c>
    </row>
    <row r="6" spans="1:16" ht="13.5" customHeight="1" x14ac:dyDescent="0.45">
      <c r="A6" s="21">
        <v>1983</v>
      </c>
      <c r="B6" s="24">
        <v>21809</v>
      </c>
      <c r="C6" s="24">
        <v>15369</v>
      </c>
      <c r="D6" s="20">
        <v>70.5</v>
      </c>
      <c r="E6" s="24">
        <v>2998</v>
      </c>
      <c r="F6" s="20">
        <v>13.7</v>
      </c>
      <c r="G6" s="14" t="s">
        <v>36</v>
      </c>
      <c r="H6" s="20">
        <v>15.8</v>
      </c>
      <c r="I6" s="14" t="s">
        <v>1</v>
      </c>
      <c r="J6" s="14" t="s">
        <v>1</v>
      </c>
    </row>
    <row r="7" spans="1:16" ht="13.5" customHeight="1" x14ac:dyDescent="0.45">
      <c r="A7" s="21">
        <v>1985</v>
      </c>
      <c r="B7" s="24">
        <v>25629</v>
      </c>
      <c r="C7" s="24">
        <v>18515</v>
      </c>
      <c r="D7" s="20">
        <v>72.2</v>
      </c>
      <c r="E7" s="24">
        <v>3380</v>
      </c>
      <c r="F7" s="20">
        <v>13.2</v>
      </c>
      <c r="G7" s="24">
        <v>3734</v>
      </c>
      <c r="H7" s="20">
        <v>14.6</v>
      </c>
      <c r="I7" s="14" t="s">
        <v>1</v>
      </c>
      <c r="J7" s="14" t="s">
        <v>1</v>
      </c>
    </row>
    <row r="8" spans="1:16" ht="13.5" customHeight="1" x14ac:dyDescent="0.45">
      <c r="A8" s="21">
        <v>1987</v>
      </c>
      <c r="B8" s="24">
        <v>29212</v>
      </c>
      <c r="C8" s="24">
        <v>21131</v>
      </c>
      <c r="D8" s="20">
        <v>72.3</v>
      </c>
      <c r="E8" s="24">
        <v>3872</v>
      </c>
      <c r="F8" s="20">
        <v>13.3</v>
      </c>
      <c r="G8" s="24">
        <v>4209</v>
      </c>
      <c r="H8" s="20">
        <v>14.4</v>
      </c>
      <c r="I8" s="14" t="s">
        <v>1</v>
      </c>
      <c r="J8" s="14" t="s">
        <v>1</v>
      </c>
    </row>
    <row r="9" spans="1:16" ht="13.5" customHeight="1" x14ac:dyDescent="0.45">
      <c r="A9" s="21">
        <v>1989</v>
      </c>
      <c r="B9" s="24">
        <v>32578</v>
      </c>
      <c r="C9" s="24">
        <v>23563</v>
      </c>
      <c r="D9" s="20">
        <v>72.3</v>
      </c>
      <c r="E9" s="24">
        <v>4376</v>
      </c>
      <c r="F9" s="20">
        <v>13.4</v>
      </c>
      <c r="G9" s="24">
        <v>4639</v>
      </c>
      <c r="H9" s="20">
        <v>14.2</v>
      </c>
      <c r="I9" s="14" t="s">
        <v>1</v>
      </c>
      <c r="J9" s="14" t="s">
        <v>1</v>
      </c>
    </row>
    <row r="10" spans="1:16" ht="13.5" customHeight="1" x14ac:dyDescent="0.45">
      <c r="A10" s="21">
        <v>1991</v>
      </c>
      <c r="B10" s="24">
        <v>37849</v>
      </c>
      <c r="C10" s="24">
        <v>26246</v>
      </c>
      <c r="D10" s="20">
        <v>69.3</v>
      </c>
      <c r="E10" s="24">
        <v>5457</v>
      </c>
      <c r="F10" s="20">
        <v>14.4</v>
      </c>
      <c r="G10" s="24">
        <v>6145</v>
      </c>
      <c r="H10" s="20">
        <v>16.2</v>
      </c>
      <c r="I10" s="14" t="s">
        <v>1</v>
      </c>
      <c r="J10" s="14" t="s">
        <v>1</v>
      </c>
      <c r="K10" s="26"/>
    </row>
    <row r="11" spans="1:16" ht="13.5" customHeight="1" x14ac:dyDescent="0.45">
      <c r="A11" s="21">
        <v>1993</v>
      </c>
      <c r="B11" s="24">
        <v>38624</v>
      </c>
      <c r="C11" s="24">
        <v>25933</v>
      </c>
      <c r="D11" s="20">
        <v>67.099999999999994</v>
      </c>
      <c r="E11" s="24">
        <v>5875</v>
      </c>
      <c r="F11" s="20">
        <v>15.2</v>
      </c>
      <c r="G11" s="24">
        <v>6816</v>
      </c>
      <c r="H11" s="20">
        <v>17.600000000000001</v>
      </c>
      <c r="I11" s="14" t="s">
        <v>1</v>
      </c>
      <c r="J11" s="14" t="s">
        <v>1</v>
      </c>
    </row>
    <row r="12" spans="1:16" ht="13.5" customHeight="1" x14ac:dyDescent="0.45">
      <c r="A12" s="21">
        <v>1995</v>
      </c>
      <c r="B12" s="24">
        <v>40454</v>
      </c>
      <c r="C12" s="24">
        <v>26817</v>
      </c>
      <c r="D12" s="20">
        <v>66.3</v>
      </c>
      <c r="E12" s="24">
        <v>6266</v>
      </c>
      <c r="F12" s="20">
        <v>15.5</v>
      </c>
      <c r="G12" s="24">
        <v>7371</v>
      </c>
      <c r="H12" s="20">
        <v>18.2</v>
      </c>
      <c r="I12" s="14" t="s">
        <v>1</v>
      </c>
      <c r="J12" s="14" t="s">
        <v>1</v>
      </c>
    </row>
    <row r="13" spans="1:16" ht="13.5" customHeight="1" x14ac:dyDescent="0.45">
      <c r="A13" s="21">
        <v>1997</v>
      </c>
      <c r="B13" s="24">
        <v>42915</v>
      </c>
      <c r="C13" s="24">
        <v>28909</v>
      </c>
      <c r="D13" s="20">
        <v>67.400000000000006</v>
      </c>
      <c r="E13" s="24">
        <v>6272</v>
      </c>
      <c r="F13" s="20">
        <v>14.6</v>
      </c>
      <c r="G13" s="24">
        <v>7734</v>
      </c>
      <c r="H13" s="20">
        <v>18</v>
      </c>
      <c r="I13" s="14" t="s">
        <v>1</v>
      </c>
      <c r="J13" s="14" t="s">
        <v>1</v>
      </c>
    </row>
    <row r="14" spans="1:16" ht="13.5" customHeight="1" x14ac:dyDescent="0.45">
      <c r="A14" s="21">
        <v>1999</v>
      </c>
      <c r="B14" s="24">
        <v>48352</v>
      </c>
      <c r="C14" s="24">
        <v>33622</v>
      </c>
      <c r="D14" s="20">
        <v>69.5</v>
      </c>
      <c r="E14" s="24">
        <v>6632</v>
      </c>
      <c r="F14" s="20">
        <v>13.7</v>
      </c>
      <c r="G14" s="24">
        <v>8098</v>
      </c>
      <c r="H14" s="20">
        <v>16.7</v>
      </c>
      <c r="I14" s="14" t="s">
        <v>1</v>
      </c>
      <c r="J14" s="14" t="s">
        <v>1</v>
      </c>
    </row>
    <row r="15" spans="1:16" ht="13.5" customHeight="1" x14ac:dyDescent="0.45">
      <c r="A15" s="21">
        <v>2000</v>
      </c>
      <c r="B15" s="24">
        <v>50825</v>
      </c>
      <c r="C15" s="24">
        <v>35600</v>
      </c>
      <c r="D15" s="20">
        <v>70</v>
      </c>
      <c r="E15" s="24">
        <v>6873</v>
      </c>
      <c r="F15" s="20">
        <v>13.5</v>
      </c>
      <c r="G15" s="24">
        <v>8352</v>
      </c>
      <c r="H15" s="20">
        <v>16.399999999999999</v>
      </c>
      <c r="I15" s="14" t="s">
        <v>1</v>
      </c>
      <c r="J15" s="14" t="s">
        <v>1</v>
      </c>
    </row>
    <row r="16" spans="1:16" ht="13.5" customHeight="1" x14ac:dyDescent="0.45">
      <c r="A16" s="21">
        <v>2001</v>
      </c>
      <c r="B16" s="24">
        <v>52236</v>
      </c>
      <c r="C16" s="24">
        <v>36332</v>
      </c>
      <c r="D16" s="20">
        <v>69.599999999999994</v>
      </c>
      <c r="E16" s="24">
        <v>7146</v>
      </c>
      <c r="F16" s="20">
        <v>13.7</v>
      </c>
      <c r="G16" s="24">
        <v>8758</v>
      </c>
      <c r="H16" s="20">
        <v>16.8</v>
      </c>
      <c r="I16" s="14" t="s">
        <v>1</v>
      </c>
      <c r="J16" s="14" t="s">
        <v>1</v>
      </c>
    </row>
    <row r="17" spans="1:12" ht="13.5" customHeight="1" x14ac:dyDescent="0.45">
      <c r="A17" s="21">
        <v>2002</v>
      </c>
      <c r="B17" s="24">
        <v>53551</v>
      </c>
      <c r="C17" s="24">
        <v>36950</v>
      </c>
      <c r="D17" s="20">
        <v>69</v>
      </c>
      <c r="E17" s="24">
        <v>7333</v>
      </c>
      <c r="F17" s="20">
        <v>13.7</v>
      </c>
      <c r="G17" s="24">
        <v>9268</v>
      </c>
      <c r="H17" s="20">
        <v>17.3</v>
      </c>
      <c r="I17" s="14" t="s">
        <v>1</v>
      </c>
      <c r="J17" s="14" t="s">
        <v>1</v>
      </c>
    </row>
    <row r="18" spans="1:12" ht="13.5" customHeight="1" x14ac:dyDescent="0.45">
      <c r="A18" s="21">
        <v>2003</v>
      </c>
      <c r="B18" s="24">
        <v>54728</v>
      </c>
      <c r="C18" s="24">
        <v>38029</v>
      </c>
      <c r="D18" s="20">
        <v>69.5</v>
      </c>
      <c r="E18" s="24">
        <v>7307</v>
      </c>
      <c r="F18" s="20">
        <v>13.4</v>
      </c>
      <c r="G18" s="24">
        <v>9391</v>
      </c>
      <c r="H18" s="20">
        <v>17.2</v>
      </c>
      <c r="I18" s="14" t="s">
        <v>1</v>
      </c>
      <c r="J18" s="14" t="s">
        <v>1</v>
      </c>
    </row>
    <row r="19" spans="1:12" ht="13.5" customHeight="1" x14ac:dyDescent="0.45">
      <c r="A19" s="21">
        <v>2004</v>
      </c>
      <c r="B19" s="24">
        <v>55097</v>
      </c>
      <c r="C19" s="24">
        <v>38363</v>
      </c>
      <c r="D19" s="20">
        <v>69.599999999999994</v>
      </c>
      <c r="E19" s="24">
        <v>7514</v>
      </c>
      <c r="F19" s="20">
        <v>13.6</v>
      </c>
      <c r="G19" s="24">
        <v>9219</v>
      </c>
      <c r="H19" s="20">
        <v>16.7</v>
      </c>
      <c r="I19" s="14" t="s">
        <v>1</v>
      </c>
      <c r="J19" s="14" t="s">
        <v>1</v>
      </c>
    </row>
    <row r="20" spans="1:12" ht="13.5" customHeight="1" x14ac:dyDescent="0.45">
      <c r="A20" s="21">
        <v>2005</v>
      </c>
      <c r="B20" s="24">
        <v>55879</v>
      </c>
      <c r="C20" s="24">
        <v>38651</v>
      </c>
      <c r="D20" s="20">
        <v>69.2</v>
      </c>
      <c r="E20" s="24">
        <v>7867</v>
      </c>
      <c r="F20" s="20">
        <v>14.1</v>
      </c>
      <c r="G20" s="24">
        <v>9361</v>
      </c>
      <c r="H20" s="20">
        <v>16.8</v>
      </c>
      <c r="I20" s="14" t="s">
        <v>1</v>
      </c>
      <c r="J20" s="14" t="s">
        <v>1</v>
      </c>
      <c r="L20" s="19"/>
    </row>
    <row r="21" spans="1:12" ht="13.5" customHeight="1" x14ac:dyDescent="0.45">
      <c r="A21" s="21">
        <v>2006</v>
      </c>
      <c r="B21" s="24">
        <v>58967</v>
      </c>
      <c r="C21" s="24">
        <v>41148</v>
      </c>
      <c r="D21" s="20">
        <v>69.8</v>
      </c>
      <c r="E21" s="24">
        <v>8156</v>
      </c>
      <c r="F21" s="20">
        <v>13.8</v>
      </c>
      <c r="G21" s="24">
        <v>9663</v>
      </c>
      <c r="H21" s="20">
        <v>16.399999999999999</v>
      </c>
      <c r="I21" s="14" t="s">
        <v>1</v>
      </c>
      <c r="J21" s="14" t="s">
        <v>1</v>
      </c>
    </row>
    <row r="22" spans="1:12" ht="13.5" customHeight="1" x14ac:dyDescent="0.45">
      <c r="A22" s="21">
        <v>2007</v>
      </c>
      <c r="B22" s="24">
        <v>61502</v>
      </c>
      <c r="C22" s="24">
        <v>43035</v>
      </c>
      <c r="D22" s="20">
        <v>70</v>
      </c>
      <c r="E22" s="24">
        <v>8540</v>
      </c>
      <c r="F22" s="20">
        <v>13.9</v>
      </c>
      <c r="G22" s="24">
        <v>9927</v>
      </c>
      <c r="H22" s="20">
        <v>16.100000000000001</v>
      </c>
      <c r="I22" s="14" t="s">
        <v>1</v>
      </c>
      <c r="J22" s="14" t="s">
        <v>1</v>
      </c>
    </row>
    <row r="23" spans="1:12" ht="13.5" customHeight="1" x14ac:dyDescent="0.45">
      <c r="A23" s="21">
        <v>2008</v>
      </c>
      <c r="B23" s="24">
        <v>66594</v>
      </c>
      <c r="C23" s="24">
        <v>46073</v>
      </c>
      <c r="D23" s="20">
        <v>69.2</v>
      </c>
      <c r="E23" s="24">
        <v>9346</v>
      </c>
      <c r="F23" s="20">
        <v>14</v>
      </c>
      <c r="G23" s="24">
        <v>11175</v>
      </c>
      <c r="H23" s="20">
        <v>16.8</v>
      </c>
      <c r="I23" s="14" t="s">
        <v>1</v>
      </c>
      <c r="J23" s="14" t="s">
        <v>1</v>
      </c>
    </row>
    <row r="24" spans="1:12" ht="13.5" customHeight="1" x14ac:dyDescent="0.45">
      <c r="A24" s="21">
        <v>2009</v>
      </c>
      <c r="B24" s="24">
        <v>67078</v>
      </c>
      <c r="C24" s="24">
        <v>45275</v>
      </c>
      <c r="D24" s="20">
        <v>67.5</v>
      </c>
      <c r="E24" s="24">
        <v>9932</v>
      </c>
      <c r="F24" s="20">
        <v>14.8</v>
      </c>
      <c r="G24" s="24">
        <v>11871</v>
      </c>
      <c r="H24" s="20">
        <v>17.7</v>
      </c>
      <c r="I24" s="14" t="s">
        <v>1</v>
      </c>
      <c r="J24" s="14" t="s">
        <v>1</v>
      </c>
    </row>
    <row r="25" spans="1:12" ht="13.5" customHeight="1" x14ac:dyDescent="0.45">
      <c r="A25" s="21">
        <v>2010</v>
      </c>
      <c r="B25" s="24">
        <v>70014</v>
      </c>
      <c r="C25" s="24">
        <v>46929</v>
      </c>
      <c r="D25" s="20">
        <v>67</v>
      </c>
      <c r="E25" s="24">
        <v>10354</v>
      </c>
      <c r="F25" s="20">
        <v>14.8</v>
      </c>
      <c r="G25" s="24">
        <v>12731</v>
      </c>
      <c r="H25" s="20">
        <v>18.2</v>
      </c>
      <c r="I25" s="14" t="s">
        <v>1</v>
      </c>
      <c r="J25" s="14" t="s">
        <v>1</v>
      </c>
    </row>
    <row r="26" spans="1:12" ht="13.5" customHeight="1" x14ac:dyDescent="0.45">
      <c r="A26" s="21">
        <v>2011</v>
      </c>
      <c r="B26" s="24">
        <v>75569</v>
      </c>
      <c r="C26" s="24">
        <v>51077</v>
      </c>
      <c r="D26" s="20">
        <v>67.599999999999994</v>
      </c>
      <c r="E26" s="24">
        <v>10974</v>
      </c>
      <c r="F26" s="20">
        <v>14.5</v>
      </c>
      <c r="G26" s="24">
        <v>13518</v>
      </c>
      <c r="H26" s="20">
        <v>17.899999999999999</v>
      </c>
      <c r="I26" s="14" t="s">
        <v>1</v>
      </c>
      <c r="J26" s="14" t="s">
        <v>1</v>
      </c>
    </row>
    <row r="27" spans="1:12" ht="13.5" customHeight="1" x14ac:dyDescent="0.45">
      <c r="A27" s="21">
        <v>2012</v>
      </c>
      <c r="B27" s="24">
        <v>79110</v>
      </c>
      <c r="C27" s="24">
        <v>53790</v>
      </c>
      <c r="D27" s="20">
        <v>68</v>
      </c>
      <c r="E27" s="24">
        <v>11341</v>
      </c>
      <c r="F27" s="20">
        <v>14.3</v>
      </c>
      <c r="G27" s="24">
        <v>13980</v>
      </c>
      <c r="H27" s="20">
        <v>17.7</v>
      </c>
      <c r="I27" s="14" t="s">
        <v>1</v>
      </c>
      <c r="J27" s="14" t="s">
        <v>1</v>
      </c>
    </row>
    <row r="28" spans="1:12" ht="13.5" customHeight="1" x14ac:dyDescent="0.45">
      <c r="A28" s="21">
        <v>2013</v>
      </c>
      <c r="B28" s="24">
        <v>79729</v>
      </c>
      <c r="C28" s="24">
        <v>53566</v>
      </c>
      <c r="D28" s="20">
        <v>67.2</v>
      </c>
      <c r="E28" s="24">
        <v>11862</v>
      </c>
      <c r="F28" s="20">
        <v>14.9</v>
      </c>
      <c r="G28" s="24">
        <v>14302</v>
      </c>
      <c r="H28" s="20">
        <v>17.899999999999999</v>
      </c>
      <c r="I28" s="14" t="s">
        <v>1</v>
      </c>
      <c r="J28" s="14" t="s">
        <v>1</v>
      </c>
    </row>
    <row r="29" spans="1:12" ht="13.5" customHeight="1" x14ac:dyDescent="0.45">
      <c r="A29" s="21">
        <v>2014</v>
      </c>
      <c r="B29" s="24">
        <v>84247</v>
      </c>
      <c r="C29" s="24">
        <v>56996</v>
      </c>
      <c r="D29" s="20">
        <v>67.7</v>
      </c>
      <c r="E29" s="24">
        <v>12320</v>
      </c>
      <c r="F29" s="20">
        <v>14.6</v>
      </c>
      <c r="G29" s="24">
        <v>14931</v>
      </c>
      <c r="H29" s="20">
        <v>17.7</v>
      </c>
      <c r="I29" s="14" t="s">
        <v>1</v>
      </c>
      <c r="J29" s="14" t="s">
        <v>1</v>
      </c>
    </row>
    <row r="30" spans="1:12" ht="13.5" customHeight="1" x14ac:dyDescent="0.45">
      <c r="A30" s="21">
        <v>2015</v>
      </c>
      <c r="B30" s="24">
        <v>88782</v>
      </c>
      <c r="C30" s="24">
        <v>60952</v>
      </c>
      <c r="D30" s="20">
        <v>68.7</v>
      </c>
      <c r="E30" s="24">
        <v>12486</v>
      </c>
      <c r="F30" s="20">
        <v>14.1</v>
      </c>
      <c r="G30" s="24">
        <v>15344</v>
      </c>
      <c r="H30" s="20">
        <v>17.3</v>
      </c>
      <c r="I30" s="14" t="s">
        <v>1</v>
      </c>
      <c r="J30" s="14" t="s">
        <v>1</v>
      </c>
    </row>
    <row r="31" spans="1:12" ht="13.5" customHeight="1" x14ac:dyDescent="0.45">
      <c r="A31" s="21">
        <v>2016</v>
      </c>
      <c r="B31" s="24">
        <v>92174</v>
      </c>
      <c r="C31" s="24">
        <v>62826</v>
      </c>
      <c r="D31" s="20">
        <v>68.2</v>
      </c>
      <c r="E31" s="24">
        <v>12721</v>
      </c>
      <c r="F31" s="20">
        <v>13.8</v>
      </c>
      <c r="G31" s="24">
        <v>16627</v>
      </c>
      <c r="H31" s="20">
        <v>18</v>
      </c>
      <c r="I31" s="14" t="s">
        <v>1</v>
      </c>
      <c r="J31" s="14" t="s">
        <v>1</v>
      </c>
    </row>
    <row r="32" spans="1:12" ht="13.5" customHeight="1" x14ac:dyDescent="0.45">
      <c r="A32" s="21">
        <v>2017</v>
      </c>
      <c r="B32" s="24">
        <v>99554</v>
      </c>
      <c r="C32" s="24">
        <v>68787</v>
      </c>
      <c r="D32" s="20">
        <v>69.099999999999994</v>
      </c>
      <c r="E32" s="24">
        <v>13484</v>
      </c>
      <c r="F32" s="20">
        <v>13.5</v>
      </c>
      <c r="G32" s="24">
        <v>17282</v>
      </c>
      <c r="H32" s="20">
        <v>17.399999999999999</v>
      </c>
      <c r="I32" s="14" t="s">
        <v>1</v>
      </c>
      <c r="J32" s="14" t="s">
        <v>1</v>
      </c>
    </row>
    <row r="33" spans="1:23" ht="13.5" customHeight="1" x14ac:dyDescent="0.45">
      <c r="A33" s="21">
        <v>2018</v>
      </c>
      <c r="B33" s="24">
        <v>104669</v>
      </c>
      <c r="C33" s="24">
        <v>72101</v>
      </c>
      <c r="D33" s="20">
        <v>68.900000000000006</v>
      </c>
      <c r="E33" s="24">
        <v>14168</v>
      </c>
      <c r="F33" s="20">
        <v>13.5</v>
      </c>
      <c r="G33" s="24">
        <v>18400</v>
      </c>
      <c r="H33" s="20">
        <v>17.600000000000001</v>
      </c>
      <c r="I33" s="14" t="s">
        <v>1</v>
      </c>
      <c r="J33" s="14" t="s">
        <v>1</v>
      </c>
    </row>
    <row r="34" spans="1:23" ht="13.5" customHeight="1" x14ac:dyDescent="0.45">
      <c r="A34" s="21">
        <v>2019</v>
      </c>
      <c r="B34" s="24">
        <v>110025</v>
      </c>
      <c r="C34" s="24">
        <v>75830</v>
      </c>
      <c r="D34" s="20">
        <v>68.900000000000006</v>
      </c>
      <c r="E34" s="24">
        <v>15022</v>
      </c>
      <c r="F34" s="20">
        <v>13.7</v>
      </c>
      <c r="G34" s="24">
        <v>19173</v>
      </c>
      <c r="H34" s="20">
        <v>17.399999999999999</v>
      </c>
      <c r="I34" s="14" t="s">
        <v>1</v>
      </c>
      <c r="J34" s="14" t="s">
        <v>1</v>
      </c>
    </row>
    <row r="35" spans="1:23" ht="13.5" customHeight="1" x14ac:dyDescent="0.45">
      <c r="A35" s="21">
        <v>2020</v>
      </c>
      <c r="B35" s="24">
        <v>106583</v>
      </c>
      <c r="C35" s="24">
        <v>71032</v>
      </c>
      <c r="D35" s="20">
        <v>66.599999999999994</v>
      </c>
      <c r="E35" s="24">
        <v>15589</v>
      </c>
      <c r="F35" s="20">
        <v>14.6</v>
      </c>
      <c r="G35" s="24">
        <v>19962</v>
      </c>
      <c r="H35" s="20">
        <v>18.7</v>
      </c>
      <c r="I35" s="14" t="s">
        <v>1</v>
      </c>
      <c r="J35" s="14" t="s">
        <v>1</v>
      </c>
    </row>
    <row r="36" spans="1:23" ht="13.5" customHeight="1" x14ac:dyDescent="0.45">
      <c r="A36" s="21">
        <v>2021</v>
      </c>
      <c r="B36" s="24">
        <v>113184</v>
      </c>
      <c r="C36" s="24">
        <v>75761</v>
      </c>
      <c r="D36" s="20">
        <v>66.900000000000006</v>
      </c>
      <c r="E36" s="24">
        <v>16761</v>
      </c>
      <c r="F36" s="20">
        <v>14.8</v>
      </c>
      <c r="G36" s="24">
        <v>20661</v>
      </c>
      <c r="H36" s="20">
        <v>18.3</v>
      </c>
      <c r="I36" s="14" t="s">
        <v>1</v>
      </c>
      <c r="J36" s="14" t="s">
        <v>1</v>
      </c>
    </row>
    <row r="37" spans="1:23" ht="13.5" customHeight="1" x14ac:dyDescent="0.45">
      <c r="A37" s="21">
        <v>2022</v>
      </c>
      <c r="B37" s="24">
        <v>121421</v>
      </c>
      <c r="C37" s="24">
        <v>81809</v>
      </c>
      <c r="D37" s="20">
        <v>67.400000000000006</v>
      </c>
      <c r="E37" s="24">
        <v>14697</v>
      </c>
      <c r="F37" s="20">
        <v>12.1</v>
      </c>
      <c r="G37" s="24">
        <v>22007</v>
      </c>
      <c r="H37" s="20">
        <v>18.100000000000001</v>
      </c>
      <c r="I37" s="24">
        <v>2907</v>
      </c>
      <c r="J37" s="20">
        <v>2.4</v>
      </c>
    </row>
    <row r="38" spans="1:23" ht="20.100000000000001" customHeight="1" x14ac:dyDescent="0.45">
      <c r="A38" s="28">
        <v>2023</v>
      </c>
      <c r="B38" s="25">
        <v>132008</v>
      </c>
      <c r="C38" s="25">
        <v>90408</v>
      </c>
      <c r="D38" s="27">
        <v>68.5</v>
      </c>
      <c r="E38" s="25">
        <v>15503</v>
      </c>
      <c r="F38" s="27">
        <v>11.7</v>
      </c>
      <c r="G38" s="25">
        <v>23026</v>
      </c>
      <c r="H38" s="27">
        <v>17.399999999999999</v>
      </c>
      <c r="I38" s="25">
        <v>3071</v>
      </c>
      <c r="J38" s="27">
        <v>2.2999999999999998</v>
      </c>
    </row>
    <row r="39" spans="1:23" ht="4.5" customHeight="1" x14ac:dyDescent="0.45">
      <c r="A39" s="4" t="s">
        <v>1</v>
      </c>
      <c r="B39" s="4" t="s">
        <v>1</v>
      </c>
      <c r="C39" s="4" t="s">
        <v>1</v>
      </c>
      <c r="D39" s="4" t="s">
        <v>1</v>
      </c>
      <c r="E39" s="4" t="s">
        <v>1</v>
      </c>
      <c r="F39" s="4" t="s">
        <v>1</v>
      </c>
      <c r="G39" s="4" t="s">
        <v>1</v>
      </c>
      <c r="H39" s="4" t="s">
        <v>1</v>
      </c>
      <c r="I39" s="4" t="s">
        <v>1</v>
      </c>
      <c r="J39" s="4" t="s">
        <v>1</v>
      </c>
    </row>
    <row r="40" spans="1:23" ht="4.5" customHeight="1" x14ac:dyDescent="0.45">
      <c r="A40" s="50" t="s">
        <v>1</v>
      </c>
      <c r="B40" s="50" t="s">
        <v>1</v>
      </c>
      <c r="C40" s="50" t="s">
        <v>1</v>
      </c>
      <c r="D40" s="50" t="s">
        <v>1</v>
      </c>
      <c r="E40" s="50" t="s">
        <v>1</v>
      </c>
      <c r="F40" s="50" t="s">
        <v>1</v>
      </c>
      <c r="G40" s="50" t="s">
        <v>1</v>
      </c>
      <c r="H40" s="50" t="s">
        <v>1</v>
      </c>
      <c r="I40" s="50" t="s">
        <v>1</v>
      </c>
      <c r="J40" s="50" t="s">
        <v>1</v>
      </c>
      <c r="K40" s="50"/>
      <c r="L40" s="50"/>
      <c r="M40" s="50"/>
      <c r="N40" s="50"/>
      <c r="O40" s="50"/>
      <c r="P40" s="50"/>
      <c r="Q40" s="50"/>
      <c r="R40" s="50"/>
      <c r="S40" s="50"/>
      <c r="T40" s="50"/>
      <c r="U40" s="50"/>
      <c r="V40" s="50"/>
      <c r="W40" s="50"/>
    </row>
    <row r="41" spans="1:23" ht="13.5" customHeight="1" x14ac:dyDescent="0.45">
      <c r="A41" s="52" t="s">
        <v>26</v>
      </c>
      <c r="B41" s="52" t="s">
        <v>1</v>
      </c>
      <c r="C41" s="52" t="s">
        <v>1</v>
      </c>
      <c r="D41" s="52" t="s">
        <v>1</v>
      </c>
      <c r="E41" s="52" t="s">
        <v>1</v>
      </c>
      <c r="F41" s="52" t="s">
        <v>1</v>
      </c>
      <c r="G41" s="52" t="s">
        <v>1</v>
      </c>
      <c r="H41" s="52" t="s">
        <v>1</v>
      </c>
      <c r="I41" s="52" t="s">
        <v>1</v>
      </c>
      <c r="J41" s="52" t="s">
        <v>1</v>
      </c>
      <c r="K41" s="50"/>
      <c r="L41" s="50"/>
      <c r="M41" s="50"/>
      <c r="N41" s="50"/>
      <c r="O41" s="50"/>
      <c r="P41" s="50"/>
      <c r="Q41" s="50"/>
      <c r="R41" s="50"/>
      <c r="S41" s="50"/>
      <c r="T41" s="50"/>
      <c r="U41" s="50"/>
      <c r="V41" s="50"/>
      <c r="W41" s="50"/>
    </row>
    <row r="42" spans="1:23" ht="13.5" customHeight="1" x14ac:dyDescent="0.45">
      <c r="A42" s="52" t="s">
        <v>37</v>
      </c>
      <c r="B42" s="52" t="s">
        <v>1</v>
      </c>
      <c r="C42" s="52" t="s">
        <v>1</v>
      </c>
      <c r="D42" s="52" t="s">
        <v>1</v>
      </c>
      <c r="E42" s="52" t="s">
        <v>1</v>
      </c>
      <c r="F42" s="52" t="s">
        <v>1</v>
      </c>
      <c r="G42" s="52" t="s">
        <v>1</v>
      </c>
      <c r="H42" s="52" t="s">
        <v>1</v>
      </c>
      <c r="I42" s="52" t="s">
        <v>1</v>
      </c>
      <c r="J42" s="52" t="s">
        <v>1</v>
      </c>
      <c r="K42" s="50"/>
      <c r="L42" s="50"/>
      <c r="M42" s="50"/>
      <c r="N42" s="50"/>
      <c r="O42" s="50"/>
      <c r="P42" s="50"/>
      <c r="Q42" s="50"/>
      <c r="R42" s="50"/>
      <c r="S42" s="50"/>
      <c r="T42" s="50"/>
      <c r="U42" s="50"/>
      <c r="V42" s="50"/>
      <c r="W42" s="50"/>
    </row>
    <row r="43" spans="1:23" ht="13.5" customHeight="1" x14ac:dyDescent="0.45">
      <c r="A43" s="52" t="s">
        <v>38</v>
      </c>
      <c r="B43" s="52" t="s">
        <v>1</v>
      </c>
      <c r="C43" s="52" t="s">
        <v>1</v>
      </c>
      <c r="D43" s="52" t="s">
        <v>1</v>
      </c>
      <c r="E43" s="52" t="s">
        <v>1</v>
      </c>
      <c r="F43" s="52" t="s">
        <v>1</v>
      </c>
      <c r="G43" s="52" t="s">
        <v>1</v>
      </c>
      <c r="H43" s="52" t="s">
        <v>1</v>
      </c>
      <c r="I43" s="52" t="s">
        <v>1</v>
      </c>
      <c r="J43" s="52" t="s">
        <v>1</v>
      </c>
      <c r="K43" s="50"/>
      <c r="L43" s="50"/>
      <c r="M43" s="50"/>
      <c r="N43" s="50"/>
      <c r="O43" s="50"/>
      <c r="P43" s="50"/>
      <c r="Q43" s="50"/>
      <c r="R43" s="50"/>
      <c r="S43" s="50"/>
      <c r="T43" s="50"/>
      <c r="U43" s="50"/>
      <c r="V43" s="50"/>
      <c r="W43" s="50"/>
    </row>
    <row r="44" spans="1:23" ht="13.5" customHeight="1" x14ac:dyDescent="0.45">
      <c r="A44" s="52" t="s">
        <v>39</v>
      </c>
      <c r="B44" s="52" t="s">
        <v>1</v>
      </c>
      <c r="C44" s="52" t="s">
        <v>1</v>
      </c>
      <c r="D44" s="52" t="s">
        <v>1</v>
      </c>
      <c r="E44" s="52" t="s">
        <v>1</v>
      </c>
      <c r="F44" s="52" t="s">
        <v>1</v>
      </c>
      <c r="G44" s="52" t="s">
        <v>1</v>
      </c>
      <c r="H44" s="52" t="s">
        <v>1</v>
      </c>
      <c r="I44" s="52" t="s">
        <v>1</v>
      </c>
      <c r="J44" s="52" t="s">
        <v>1</v>
      </c>
      <c r="K44" s="50"/>
      <c r="L44" s="50"/>
      <c r="M44" s="50"/>
      <c r="N44" s="50"/>
      <c r="O44" s="50"/>
      <c r="P44" s="50"/>
      <c r="Q44" s="50"/>
      <c r="R44" s="50"/>
      <c r="S44" s="50"/>
      <c r="T44" s="50"/>
      <c r="U44" s="50"/>
      <c r="V44" s="50"/>
      <c r="W44" s="50"/>
    </row>
    <row r="45" spans="1:23" ht="13.5" customHeight="1" x14ac:dyDescent="0.45">
      <c r="A45" s="52" t="s">
        <v>40</v>
      </c>
      <c r="B45" s="52" t="s">
        <v>1</v>
      </c>
      <c r="C45" s="52" t="s">
        <v>1</v>
      </c>
      <c r="D45" s="52" t="s">
        <v>1</v>
      </c>
      <c r="E45" s="52" t="s">
        <v>1</v>
      </c>
      <c r="F45" s="52" t="s">
        <v>1</v>
      </c>
      <c r="G45" s="52" t="s">
        <v>1</v>
      </c>
      <c r="H45" s="52" t="s">
        <v>1</v>
      </c>
      <c r="I45" s="52" t="s">
        <v>1</v>
      </c>
      <c r="J45" s="52" t="s">
        <v>1</v>
      </c>
      <c r="K45" s="50"/>
      <c r="L45" s="50"/>
      <c r="M45" s="50"/>
      <c r="N45" s="50"/>
      <c r="O45" s="50"/>
      <c r="P45" s="50"/>
      <c r="Q45" s="50"/>
      <c r="R45" s="50"/>
      <c r="S45" s="50"/>
      <c r="T45" s="50"/>
      <c r="U45" s="50"/>
      <c r="V45" s="50"/>
      <c r="W45" s="50"/>
    </row>
    <row r="46" spans="1:23" ht="13.5" customHeight="1" x14ac:dyDescent="0.45">
      <c r="A46" s="52" t="s">
        <v>41</v>
      </c>
      <c r="B46" s="52" t="s">
        <v>1</v>
      </c>
      <c r="C46" s="52" t="s">
        <v>1</v>
      </c>
      <c r="D46" s="52" t="s">
        <v>1</v>
      </c>
      <c r="E46" s="52" t="s">
        <v>1</v>
      </c>
      <c r="F46" s="52" t="s">
        <v>1</v>
      </c>
      <c r="G46" s="52" t="s">
        <v>1</v>
      </c>
      <c r="H46" s="52" t="s">
        <v>1</v>
      </c>
      <c r="I46" s="52" t="s">
        <v>1</v>
      </c>
      <c r="J46" s="52" t="s">
        <v>1</v>
      </c>
      <c r="K46" s="50"/>
      <c r="L46" s="50"/>
      <c r="M46" s="50"/>
      <c r="N46" s="50"/>
      <c r="O46" s="50"/>
      <c r="P46" s="50"/>
      <c r="Q46" s="50"/>
      <c r="R46" s="50"/>
      <c r="S46" s="50"/>
      <c r="T46" s="50"/>
      <c r="U46" s="50"/>
      <c r="V46" s="50"/>
      <c r="W46" s="50"/>
    </row>
    <row r="47" spans="1:23" ht="13.5" customHeight="1" x14ac:dyDescent="0.45">
      <c r="A47" s="52" t="s">
        <v>42</v>
      </c>
      <c r="B47" s="52" t="s">
        <v>1</v>
      </c>
      <c r="C47" s="52" t="s">
        <v>1</v>
      </c>
      <c r="D47" s="52" t="s">
        <v>1</v>
      </c>
      <c r="E47" s="52" t="s">
        <v>1</v>
      </c>
      <c r="F47" s="52" t="s">
        <v>1</v>
      </c>
      <c r="G47" s="52" t="s">
        <v>1</v>
      </c>
      <c r="H47" s="52" t="s">
        <v>1</v>
      </c>
      <c r="I47" s="52" t="s">
        <v>1</v>
      </c>
      <c r="J47" s="52" t="s">
        <v>1</v>
      </c>
      <c r="K47" s="50"/>
      <c r="L47" s="50"/>
      <c r="M47" s="50"/>
      <c r="N47" s="50"/>
      <c r="O47" s="50"/>
      <c r="P47" s="50"/>
      <c r="Q47" s="50"/>
      <c r="R47" s="50"/>
      <c r="S47" s="50"/>
      <c r="T47" s="50"/>
      <c r="U47" s="50"/>
      <c r="V47" s="50"/>
      <c r="W47" s="50"/>
    </row>
    <row r="48" spans="1:23" ht="25.5" customHeight="1" x14ac:dyDescent="0.45">
      <c r="A48" s="52" t="s">
        <v>43</v>
      </c>
      <c r="B48" s="52" t="s">
        <v>1</v>
      </c>
      <c r="C48" s="52" t="s">
        <v>1</v>
      </c>
      <c r="D48" s="52" t="s">
        <v>1</v>
      </c>
      <c r="E48" s="52" t="s">
        <v>1</v>
      </c>
      <c r="F48" s="52" t="s">
        <v>1</v>
      </c>
      <c r="G48" s="52" t="s">
        <v>1</v>
      </c>
      <c r="H48" s="52" t="s">
        <v>1</v>
      </c>
      <c r="I48" s="52" t="s">
        <v>1</v>
      </c>
      <c r="J48" s="52" t="s">
        <v>1</v>
      </c>
      <c r="K48" s="50"/>
      <c r="L48" s="50"/>
      <c r="M48" s="50"/>
      <c r="N48" s="50"/>
      <c r="O48" s="50"/>
      <c r="P48" s="50"/>
      <c r="Q48" s="50"/>
      <c r="R48" s="50"/>
      <c r="S48" s="50"/>
      <c r="T48" s="50"/>
      <c r="U48" s="50"/>
      <c r="V48" s="50"/>
      <c r="W48" s="50"/>
    </row>
    <row r="49" spans="1:23" ht="13.5" customHeight="1" x14ac:dyDescent="0.45">
      <c r="A49" s="52" t="s">
        <v>44</v>
      </c>
      <c r="B49" s="52" t="s">
        <v>1</v>
      </c>
      <c r="C49" s="52" t="s">
        <v>1</v>
      </c>
      <c r="D49" s="52" t="s">
        <v>1</v>
      </c>
      <c r="E49" s="52" t="s">
        <v>1</v>
      </c>
      <c r="F49" s="52" t="s">
        <v>1</v>
      </c>
      <c r="G49" s="52" t="s">
        <v>1</v>
      </c>
      <c r="H49" s="52" t="s">
        <v>1</v>
      </c>
      <c r="I49" s="52" t="s">
        <v>1</v>
      </c>
      <c r="J49" s="52" t="s">
        <v>1</v>
      </c>
      <c r="K49" s="50"/>
      <c r="L49" s="50"/>
      <c r="M49" s="50"/>
      <c r="N49" s="50"/>
      <c r="O49" s="50"/>
      <c r="P49" s="50"/>
      <c r="Q49" s="50"/>
      <c r="R49" s="50"/>
      <c r="S49" s="50"/>
      <c r="T49" s="50"/>
      <c r="U49" s="50"/>
      <c r="V49" s="50"/>
      <c r="W49" s="50"/>
    </row>
    <row r="50" spans="1:23" ht="13.5" customHeight="1" x14ac:dyDescent="0.45">
      <c r="A50" s="52" t="s">
        <v>31</v>
      </c>
      <c r="B50" s="52" t="s">
        <v>1</v>
      </c>
      <c r="C50" s="52" t="s">
        <v>1</v>
      </c>
      <c r="D50" s="52" t="s">
        <v>1</v>
      </c>
      <c r="E50" s="52" t="s">
        <v>1</v>
      </c>
      <c r="F50" s="52" t="s">
        <v>1</v>
      </c>
      <c r="G50" s="52" t="s">
        <v>1</v>
      </c>
      <c r="H50" s="52" t="s">
        <v>1</v>
      </c>
      <c r="I50" s="52" t="s">
        <v>1</v>
      </c>
      <c r="J50" s="52" t="s">
        <v>1</v>
      </c>
      <c r="K50" s="50"/>
      <c r="L50" s="50"/>
      <c r="M50" s="50"/>
      <c r="N50" s="50"/>
      <c r="O50" s="50"/>
      <c r="P50" s="50"/>
      <c r="Q50" s="50"/>
      <c r="R50" s="50"/>
      <c r="S50" s="50"/>
      <c r="T50" s="50"/>
      <c r="U50" s="50"/>
      <c r="V50" s="50"/>
      <c r="W50" s="50"/>
    </row>
  </sheetData>
  <mergeCells count="19">
    <mergeCell ref="A50:W50"/>
    <mergeCell ref="A45:W45"/>
    <mergeCell ref="A46:W46"/>
    <mergeCell ref="A47:W47"/>
    <mergeCell ref="A48:W48"/>
    <mergeCell ref="A49:W49"/>
    <mergeCell ref="A40:W40"/>
    <mergeCell ref="A41:W41"/>
    <mergeCell ref="A42:W42"/>
    <mergeCell ref="A43:W43"/>
    <mergeCell ref="A44:W44"/>
    <mergeCell ref="A1:P1"/>
    <mergeCell ref="A2:A5"/>
    <mergeCell ref="B2:J2"/>
    <mergeCell ref="B3:B4"/>
    <mergeCell ref="C3:J3"/>
    <mergeCell ref="C4:D4"/>
    <mergeCell ref="E4:F4"/>
    <mergeCell ref="G4:H4"/>
  </mergeCells>
  <pageMargins left="0.7" right="0.7" top="0.75" bottom="0.75" header="0.3" footer="0.3"/>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W40"/>
  <sheetViews>
    <sheetView showGridLines="0" workbookViewId="0">
      <pane ySplit="5" topLeftCell="A6" activePane="bottomLeft" state="frozen"/>
      <selection pane="bottomLeft" activeCell="K21" sqref="K21"/>
    </sheetView>
  </sheetViews>
  <sheetFormatPr baseColWidth="10" defaultColWidth="11.3984375" defaultRowHeight="14.25" outlineLevelCol="1" x14ac:dyDescent="0.45"/>
  <cols>
    <col min="1" max="2" width="14.73046875" customWidth="1"/>
    <col min="3" max="3" width="14.73046875" customWidth="1" outlineLevel="1"/>
    <col min="4" max="4" width="7.73046875" customWidth="1" outlineLevel="1"/>
    <col min="5" max="5" width="14.73046875" customWidth="1" outlineLevel="1"/>
    <col min="6" max="6" width="7.73046875" customWidth="1" outlineLevel="1"/>
    <col min="7" max="7" width="14.73046875" customWidth="1" outlineLevel="1"/>
    <col min="8" max="8" width="7.73046875" customWidth="1" outlineLevel="1"/>
    <col min="9" max="9" width="14.73046875" customWidth="1" outlineLevel="1"/>
    <col min="10" max="10" width="7.73046875" customWidth="1" outlineLevel="1"/>
  </cols>
  <sheetData>
    <row r="1" spans="1:16" ht="20.100000000000001" customHeight="1" x14ac:dyDescent="0.45">
      <c r="A1" s="49" t="s">
        <v>45</v>
      </c>
      <c r="B1" s="49" t="s">
        <v>1</v>
      </c>
      <c r="C1" s="49" t="s">
        <v>1</v>
      </c>
      <c r="D1" s="49" t="s">
        <v>1</v>
      </c>
      <c r="E1" s="49" t="s">
        <v>1</v>
      </c>
      <c r="F1" s="49" t="s">
        <v>1</v>
      </c>
      <c r="G1" s="49" t="s">
        <v>1</v>
      </c>
      <c r="H1" s="49" t="s">
        <v>1</v>
      </c>
      <c r="I1" s="49" t="s">
        <v>1</v>
      </c>
      <c r="J1" s="49" t="s">
        <v>1</v>
      </c>
      <c r="K1" s="50"/>
      <c r="L1" s="50"/>
      <c r="M1" s="50"/>
      <c r="N1" s="50"/>
      <c r="O1" s="50"/>
      <c r="P1" s="50"/>
    </row>
    <row r="2" spans="1:16" ht="20.100000000000001" customHeight="1" x14ac:dyDescent="0.45">
      <c r="A2" s="51" t="s">
        <v>8</v>
      </c>
      <c r="B2" s="51" t="s">
        <v>46</v>
      </c>
      <c r="C2" s="51" t="s">
        <v>1</v>
      </c>
      <c r="D2" s="51" t="s">
        <v>1</v>
      </c>
      <c r="E2" s="51" t="s">
        <v>1</v>
      </c>
      <c r="F2" s="51" t="s">
        <v>1</v>
      </c>
      <c r="G2" s="51" t="s">
        <v>1</v>
      </c>
      <c r="H2" s="51" t="s">
        <v>1</v>
      </c>
      <c r="I2" s="51" t="s">
        <v>1</v>
      </c>
      <c r="J2" s="51" t="s">
        <v>1</v>
      </c>
    </row>
    <row r="3" spans="1:16" ht="20.100000000000001" customHeight="1" x14ac:dyDescent="0.45">
      <c r="A3" s="51" t="s">
        <v>1</v>
      </c>
      <c r="B3" s="51" t="s">
        <v>10</v>
      </c>
      <c r="C3" s="51" t="s">
        <v>47</v>
      </c>
      <c r="D3" s="51" t="s">
        <v>1</v>
      </c>
      <c r="E3" s="51" t="s">
        <v>1</v>
      </c>
      <c r="F3" s="51" t="s">
        <v>1</v>
      </c>
      <c r="G3" s="51" t="s">
        <v>1</v>
      </c>
      <c r="H3" s="51" t="s">
        <v>1</v>
      </c>
      <c r="I3" s="51" t="s">
        <v>1</v>
      </c>
      <c r="J3" s="51" t="s">
        <v>1</v>
      </c>
    </row>
    <row r="4" spans="1:16" ht="28.15" customHeight="1" x14ac:dyDescent="0.45">
      <c r="A4" s="51" t="s">
        <v>1</v>
      </c>
      <c r="B4" s="51" t="s">
        <v>1</v>
      </c>
      <c r="C4" s="53" t="s">
        <v>12</v>
      </c>
      <c r="D4" s="53" t="s">
        <v>1</v>
      </c>
      <c r="E4" s="53" t="s">
        <v>13</v>
      </c>
      <c r="F4" s="53" t="s">
        <v>1</v>
      </c>
      <c r="G4" s="53" t="s">
        <v>48</v>
      </c>
      <c r="H4" s="53" t="s">
        <v>1</v>
      </c>
      <c r="I4" s="53" t="s">
        <v>49</v>
      </c>
      <c r="J4" s="53" t="s">
        <v>1</v>
      </c>
    </row>
    <row r="5" spans="1:16" ht="20.100000000000001" customHeight="1" x14ac:dyDescent="0.45">
      <c r="A5" s="51" t="s">
        <v>1</v>
      </c>
      <c r="B5" s="5" t="s">
        <v>34</v>
      </c>
      <c r="C5" s="5" t="s">
        <v>34</v>
      </c>
      <c r="D5" s="5" t="s">
        <v>35</v>
      </c>
      <c r="E5" s="5" t="s">
        <v>34</v>
      </c>
      <c r="F5" s="5" t="s">
        <v>35</v>
      </c>
      <c r="G5" s="5" t="s">
        <v>34</v>
      </c>
      <c r="H5" s="5" t="s">
        <v>35</v>
      </c>
      <c r="I5" s="5" t="s">
        <v>34</v>
      </c>
      <c r="J5" s="5" t="s">
        <v>35</v>
      </c>
    </row>
    <row r="6" spans="1:16" ht="13.5" customHeight="1" x14ac:dyDescent="0.45">
      <c r="A6" s="21">
        <v>1995</v>
      </c>
      <c r="B6" s="22">
        <v>40454</v>
      </c>
      <c r="C6" s="24">
        <v>24289</v>
      </c>
      <c r="D6" s="20">
        <v>60</v>
      </c>
      <c r="E6" s="24">
        <v>15326</v>
      </c>
      <c r="F6" s="20">
        <v>37.9</v>
      </c>
      <c r="G6" s="24">
        <v>104</v>
      </c>
      <c r="H6" s="20">
        <v>0.3</v>
      </c>
      <c r="I6" s="24">
        <v>741</v>
      </c>
      <c r="J6" s="20">
        <v>1.8</v>
      </c>
    </row>
    <row r="7" spans="1:16" ht="13.5" customHeight="1" x14ac:dyDescent="0.45">
      <c r="A7" s="21">
        <v>1997</v>
      </c>
      <c r="B7" s="22">
        <v>42915</v>
      </c>
      <c r="C7" s="24">
        <v>26285</v>
      </c>
      <c r="D7" s="20">
        <v>61.3</v>
      </c>
      <c r="E7" s="24">
        <v>15400</v>
      </c>
      <c r="F7" s="20">
        <v>35.9</v>
      </c>
      <c r="G7" s="24">
        <v>141</v>
      </c>
      <c r="H7" s="20">
        <v>0.3</v>
      </c>
      <c r="I7" s="24">
        <v>1032</v>
      </c>
      <c r="J7" s="20">
        <v>2.4</v>
      </c>
    </row>
    <row r="8" spans="1:16" ht="13.5" customHeight="1" x14ac:dyDescent="0.45">
      <c r="A8" s="21">
        <v>1999</v>
      </c>
      <c r="B8" s="22">
        <v>48352</v>
      </c>
      <c r="C8" s="24">
        <v>31530</v>
      </c>
      <c r="D8" s="20">
        <v>65.400000000000006</v>
      </c>
      <c r="E8" s="24">
        <v>15460</v>
      </c>
      <c r="F8" s="20">
        <v>32.1</v>
      </c>
      <c r="G8" s="24">
        <v>205</v>
      </c>
      <c r="H8" s="20">
        <v>0.4</v>
      </c>
      <c r="I8" s="24">
        <v>997</v>
      </c>
      <c r="J8" s="20">
        <v>2.1</v>
      </c>
    </row>
    <row r="9" spans="1:16" ht="13.5" customHeight="1" x14ac:dyDescent="0.45">
      <c r="A9" s="21">
        <v>2001</v>
      </c>
      <c r="B9" s="22">
        <v>52236</v>
      </c>
      <c r="C9" s="24">
        <v>34144</v>
      </c>
      <c r="D9" s="20">
        <v>65.7</v>
      </c>
      <c r="E9" s="24">
        <v>16352</v>
      </c>
      <c r="F9" s="20">
        <v>31.4</v>
      </c>
      <c r="G9" s="24">
        <v>222</v>
      </c>
      <c r="H9" s="20">
        <v>0.4</v>
      </c>
      <c r="I9" s="24">
        <v>1285</v>
      </c>
      <c r="J9" s="20">
        <v>2.5</v>
      </c>
    </row>
    <row r="10" spans="1:16" ht="13.5" customHeight="1" x14ac:dyDescent="0.45">
      <c r="A10" s="21">
        <v>2003</v>
      </c>
      <c r="B10" s="22">
        <v>54728</v>
      </c>
      <c r="C10" s="24">
        <v>36138</v>
      </c>
      <c r="D10" s="20">
        <v>66.3</v>
      </c>
      <c r="E10" s="24">
        <v>16997</v>
      </c>
      <c r="F10" s="20">
        <v>31.2</v>
      </c>
      <c r="G10" s="24">
        <v>176</v>
      </c>
      <c r="H10" s="20">
        <v>0.3</v>
      </c>
      <c r="I10" s="24">
        <v>1228</v>
      </c>
      <c r="J10" s="20">
        <v>2.2999999999999998</v>
      </c>
    </row>
    <row r="11" spans="1:16" ht="13.5" customHeight="1" x14ac:dyDescent="0.45">
      <c r="A11" s="21">
        <v>2004</v>
      </c>
      <c r="B11" s="22">
        <v>55097</v>
      </c>
      <c r="C11" s="24">
        <v>36586</v>
      </c>
      <c r="D11" s="20">
        <v>66.599999999999994</v>
      </c>
      <c r="E11" s="24">
        <v>16778</v>
      </c>
      <c r="F11" s="20">
        <v>30.5</v>
      </c>
      <c r="G11" s="24">
        <v>208</v>
      </c>
      <c r="H11" s="20">
        <v>0.4</v>
      </c>
      <c r="I11" s="24">
        <v>1394</v>
      </c>
      <c r="J11" s="20">
        <v>2.5</v>
      </c>
    </row>
    <row r="12" spans="1:16" ht="13.5" customHeight="1" x14ac:dyDescent="0.45">
      <c r="A12" s="21">
        <v>2005</v>
      </c>
      <c r="B12" s="22">
        <v>55879</v>
      </c>
      <c r="C12" s="24">
        <v>37666</v>
      </c>
      <c r="D12" s="20">
        <v>67.599999999999994</v>
      </c>
      <c r="E12" s="24">
        <v>15821</v>
      </c>
      <c r="F12" s="20">
        <v>28.4</v>
      </c>
      <c r="G12" s="24">
        <v>164</v>
      </c>
      <c r="H12" s="20">
        <v>0.3</v>
      </c>
      <c r="I12" s="24">
        <v>2089</v>
      </c>
      <c r="J12" s="20">
        <v>3.7</v>
      </c>
    </row>
    <row r="13" spans="1:16" ht="13.5" customHeight="1" x14ac:dyDescent="0.45">
      <c r="A13" s="21">
        <v>2006</v>
      </c>
      <c r="B13" s="22">
        <v>58967</v>
      </c>
      <c r="C13" s="24">
        <v>40143</v>
      </c>
      <c r="D13" s="20">
        <v>68.3</v>
      </c>
      <c r="E13" s="24">
        <v>16179</v>
      </c>
      <c r="F13" s="20">
        <v>27.5</v>
      </c>
      <c r="G13" s="24">
        <v>211</v>
      </c>
      <c r="H13" s="20">
        <v>0.4</v>
      </c>
      <c r="I13" s="24">
        <v>2246</v>
      </c>
      <c r="J13" s="20">
        <v>3.8</v>
      </c>
    </row>
    <row r="14" spans="1:16" ht="13.5" customHeight="1" x14ac:dyDescent="0.45">
      <c r="A14" s="21">
        <v>2007</v>
      </c>
      <c r="B14" s="22">
        <v>61502</v>
      </c>
      <c r="C14" s="24">
        <v>41882</v>
      </c>
      <c r="D14" s="20">
        <v>68.099999999999994</v>
      </c>
      <c r="E14" s="24">
        <v>16915</v>
      </c>
      <c r="F14" s="20">
        <v>27.5</v>
      </c>
      <c r="G14" s="24">
        <v>217</v>
      </c>
      <c r="H14" s="20">
        <v>0.4</v>
      </c>
      <c r="I14" s="24">
        <v>2468</v>
      </c>
      <c r="J14" s="20">
        <v>4</v>
      </c>
    </row>
    <row r="15" spans="1:16" ht="13.5" customHeight="1" x14ac:dyDescent="0.45">
      <c r="A15" s="21">
        <v>2008</v>
      </c>
      <c r="B15" s="22">
        <v>66594</v>
      </c>
      <c r="C15" s="24">
        <v>44758</v>
      </c>
      <c r="D15" s="20">
        <v>67.3</v>
      </c>
      <c r="E15" s="24">
        <v>18897</v>
      </c>
      <c r="F15" s="20">
        <v>28.4</v>
      </c>
      <c r="G15" s="24">
        <v>207</v>
      </c>
      <c r="H15" s="20">
        <v>0.3</v>
      </c>
      <c r="I15" s="24">
        <v>2670</v>
      </c>
      <c r="J15" s="20">
        <v>4</v>
      </c>
      <c r="L15" s="19"/>
    </row>
    <row r="16" spans="1:16" ht="13.5" customHeight="1" x14ac:dyDescent="0.45">
      <c r="A16" s="21">
        <v>2009</v>
      </c>
      <c r="B16" s="22">
        <v>67078</v>
      </c>
      <c r="C16" s="24">
        <v>44315</v>
      </c>
      <c r="D16" s="20">
        <v>66.099999999999994</v>
      </c>
      <c r="E16" s="24">
        <v>19947</v>
      </c>
      <c r="F16" s="20">
        <v>29.8</v>
      </c>
      <c r="G16" s="24">
        <v>176</v>
      </c>
      <c r="H16" s="20">
        <v>0.3</v>
      </c>
      <c r="I16" s="24">
        <v>2577</v>
      </c>
      <c r="J16" s="20">
        <v>3.8</v>
      </c>
    </row>
    <row r="17" spans="1:23" ht="13.5" customHeight="1" x14ac:dyDescent="0.45">
      <c r="A17" s="21">
        <v>2010</v>
      </c>
      <c r="B17" s="22">
        <v>70014</v>
      </c>
      <c r="C17" s="24">
        <v>45876</v>
      </c>
      <c r="D17" s="20">
        <v>65.599999999999994</v>
      </c>
      <c r="E17" s="24">
        <v>21191</v>
      </c>
      <c r="F17" s="20">
        <v>30.3</v>
      </c>
      <c r="G17" s="24">
        <v>164</v>
      </c>
      <c r="H17" s="20">
        <v>0.2</v>
      </c>
      <c r="I17" s="24">
        <v>2717</v>
      </c>
      <c r="J17" s="20">
        <v>3.9</v>
      </c>
    </row>
    <row r="18" spans="1:23" ht="13.5" customHeight="1" x14ac:dyDescent="0.45">
      <c r="A18" s="21">
        <v>2011</v>
      </c>
      <c r="B18" s="22">
        <v>75569</v>
      </c>
      <c r="C18" s="24">
        <v>49554</v>
      </c>
      <c r="D18" s="20">
        <v>65.599999999999994</v>
      </c>
      <c r="E18" s="24">
        <v>22525</v>
      </c>
      <c r="F18" s="20">
        <v>29.8</v>
      </c>
      <c r="G18" s="24">
        <v>264</v>
      </c>
      <c r="H18" s="20">
        <v>0.3</v>
      </c>
      <c r="I18" s="24">
        <v>3158</v>
      </c>
      <c r="J18" s="20">
        <v>4.2</v>
      </c>
    </row>
    <row r="19" spans="1:23" ht="13.5" customHeight="1" x14ac:dyDescent="0.45">
      <c r="A19" s="21">
        <v>2012</v>
      </c>
      <c r="B19" s="22">
        <v>79110</v>
      </c>
      <c r="C19" s="24">
        <v>52272</v>
      </c>
      <c r="D19" s="20">
        <v>66.099999999999994</v>
      </c>
      <c r="E19" s="24">
        <v>23111</v>
      </c>
      <c r="F19" s="20">
        <v>29.2</v>
      </c>
      <c r="G19" s="24">
        <v>307</v>
      </c>
      <c r="H19" s="20">
        <v>0.4</v>
      </c>
      <c r="I19" s="24">
        <v>3420</v>
      </c>
      <c r="J19" s="20">
        <v>4.3</v>
      </c>
    </row>
    <row r="20" spans="1:23" ht="13.5" customHeight="1" x14ac:dyDescent="0.45">
      <c r="A20" s="21">
        <v>2013</v>
      </c>
      <c r="B20" s="22">
        <v>79729</v>
      </c>
      <c r="C20" s="24">
        <v>52176</v>
      </c>
      <c r="D20" s="20">
        <v>65.400000000000006</v>
      </c>
      <c r="E20" s="24">
        <v>23198</v>
      </c>
      <c r="F20" s="20">
        <v>29.1</v>
      </c>
      <c r="G20" s="24">
        <v>246</v>
      </c>
      <c r="H20" s="20">
        <v>0.3</v>
      </c>
      <c r="I20" s="24">
        <v>4110</v>
      </c>
      <c r="J20" s="20">
        <v>5.2</v>
      </c>
    </row>
    <row r="21" spans="1:23" ht="13.5" customHeight="1" x14ac:dyDescent="0.45">
      <c r="A21" s="21">
        <v>2014</v>
      </c>
      <c r="B21" s="22">
        <v>84247</v>
      </c>
      <c r="C21" s="24">
        <v>55589</v>
      </c>
      <c r="D21" s="20">
        <v>66</v>
      </c>
      <c r="E21" s="24">
        <v>24184</v>
      </c>
      <c r="F21" s="20">
        <v>28.7</v>
      </c>
      <c r="G21" s="24">
        <v>263</v>
      </c>
      <c r="H21" s="20">
        <v>0.3</v>
      </c>
      <c r="I21" s="24">
        <v>4211</v>
      </c>
      <c r="J21" s="20">
        <v>5</v>
      </c>
    </row>
    <row r="22" spans="1:23" ht="13.5" customHeight="1" x14ac:dyDescent="0.45">
      <c r="A22" s="21">
        <v>2015</v>
      </c>
      <c r="B22" s="22">
        <v>88782</v>
      </c>
      <c r="C22" s="24">
        <v>58239</v>
      </c>
      <c r="D22" s="20">
        <v>65.599999999999994</v>
      </c>
      <c r="E22" s="24">
        <v>24762</v>
      </c>
      <c r="F22" s="20">
        <v>27.9</v>
      </c>
      <c r="G22" s="24">
        <v>319</v>
      </c>
      <c r="H22" s="20">
        <v>0.4</v>
      </c>
      <c r="I22" s="24">
        <v>5462</v>
      </c>
      <c r="J22" s="20">
        <v>6.2</v>
      </c>
    </row>
    <row r="23" spans="1:23" ht="13.5" customHeight="1" x14ac:dyDescent="0.45">
      <c r="A23" s="21">
        <v>2016</v>
      </c>
      <c r="B23" s="22">
        <v>92174</v>
      </c>
      <c r="C23" s="24">
        <v>60116</v>
      </c>
      <c r="D23" s="20">
        <v>65.2</v>
      </c>
      <c r="E23" s="24">
        <v>26267</v>
      </c>
      <c r="F23" s="20">
        <v>28.5</v>
      </c>
      <c r="G23" s="24">
        <v>332</v>
      </c>
      <c r="H23" s="20">
        <v>0.4</v>
      </c>
      <c r="I23" s="24">
        <v>5458</v>
      </c>
      <c r="J23" s="20">
        <v>5.9</v>
      </c>
    </row>
    <row r="24" spans="1:23" ht="13.5" customHeight="1" x14ac:dyDescent="0.45">
      <c r="A24" s="21">
        <v>2017</v>
      </c>
      <c r="B24" s="22">
        <v>99554</v>
      </c>
      <c r="C24" s="24">
        <v>65884</v>
      </c>
      <c r="D24" s="20">
        <v>66.2</v>
      </c>
      <c r="E24" s="24">
        <v>27596</v>
      </c>
      <c r="F24" s="20">
        <v>27.7</v>
      </c>
      <c r="G24" s="24">
        <v>344</v>
      </c>
      <c r="H24" s="20">
        <v>0.3</v>
      </c>
      <c r="I24" s="24">
        <v>5729</v>
      </c>
      <c r="J24" s="20">
        <v>5.8</v>
      </c>
    </row>
    <row r="25" spans="1:23" ht="13.5" customHeight="1" x14ac:dyDescent="0.45">
      <c r="A25" s="21">
        <v>2018</v>
      </c>
      <c r="B25" s="22">
        <v>104669</v>
      </c>
      <c r="C25" s="24">
        <v>69082</v>
      </c>
      <c r="D25" s="20">
        <v>66.099999999999994</v>
      </c>
      <c r="E25" s="24">
        <v>29098</v>
      </c>
      <c r="F25" s="20">
        <v>27.8</v>
      </c>
      <c r="G25" s="24">
        <v>314</v>
      </c>
      <c r="H25" s="20">
        <v>0.3</v>
      </c>
      <c r="I25" s="24">
        <v>6071</v>
      </c>
      <c r="J25" s="20">
        <v>5.8</v>
      </c>
    </row>
    <row r="26" spans="1:23" ht="13.5" customHeight="1" x14ac:dyDescent="0.45">
      <c r="A26" s="21">
        <v>2019</v>
      </c>
      <c r="B26" s="22">
        <v>110025</v>
      </c>
      <c r="C26" s="24">
        <v>70919</v>
      </c>
      <c r="D26" s="20">
        <v>64.5</v>
      </c>
      <c r="E26" s="24">
        <v>30593</v>
      </c>
      <c r="F26" s="20">
        <v>27.8</v>
      </c>
      <c r="G26" s="24">
        <v>396</v>
      </c>
      <c r="H26" s="20">
        <v>0.4</v>
      </c>
      <c r="I26" s="24">
        <v>8118</v>
      </c>
      <c r="J26" s="20">
        <v>7.4</v>
      </c>
    </row>
    <row r="27" spans="1:23" ht="13.5" customHeight="1" x14ac:dyDescent="0.45">
      <c r="A27" s="21">
        <v>2020</v>
      </c>
      <c r="B27" s="22">
        <v>106583</v>
      </c>
      <c r="C27" s="24">
        <v>66721</v>
      </c>
      <c r="D27" s="20">
        <v>62.6</v>
      </c>
      <c r="E27" s="24">
        <v>31655</v>
      </c>
      <c r="F27" s="20">
        <v>29.7</v>
      </c>
      <c r="G27" s="24">
        <v>426</v>
      </c>
      <c r="H27" s="20">
        <v>0.4</v>
      </c>
      <c r="I27" s="24">
        <v>7781</v>
      </c>
      <c r="J27" s="20">
        <v>7.3</v>
      </c>
    </row>
    <row r="28" spans="1:23" ht="13.5" customHeight="1" x14ac:dyDescent="0.45">
      <c r="A28" s="21">
        <v>2021</v>
      </c>
      <c r="B28" s="22">
        <v>113184</v>
      </c>
      <c r="C28" s="24">
        <v>71055</v>
      </c>
      <c r="D28" s="20">
        <v>62.8</v>
      </c>
      <c r="E28" s="24">
        <v>33915</v>
      </c>
      <c r="F28" s="20">
        <v>30</v>
      </c>
      <c r="G28" s="24">
        <v>363</v>
      </c>
      <c r="H28" s="20">
        <v>0.3</v>
      </c>
      <c r="I28" s="24">
        <v>7851</v>
      </c>
      <c r="J28" s="20">
        <v>6.9</v>
      </c>
    </row>
    <row r="29" spans="1:23" ht="13.5" customHeight="1" x14ac:dyDescent="0.45">
      <c r="A29" s="21">
        <v>2022</v>
      </c>
      <c r="B29" s="22">
        <v>121421</v>
      </c>
      <c r="C29" s="24">
        <v>76633</v>
      </c>
      <c r="D29" s="20">
        <v>63.1</v>
      </c>
      <c r="E29" s="24">
        <v>35811</v>
      </c>
      <c r="F29" s="20">
        <v>29.5</v>
      </c>
      <c r="G29" s="24">
        <v>395</v>
      </c>
      <c r="H29" s="20">
        <v>0.3</v>
      </c>
      <c r="I29" s="24">
        <v>8582</v>
      </c>
      <c r="J29" s="20">
        <v>7.1</v>
      </c>
    </row>
    <row r="30" spans="1:23" ht="20.100000000000001" customHeight="1" x14ac:dyDescent="0.45">
      <c r="A30" s="28">
        <v>2023</v>
      </c>
      <c r="B30" s="23">
        <v>132008</v>
      </c>
      <c r="C30" s="25">
        <v>82623</v>
      </c>
      <c r="D30" s="27">
        <v>62.6</v>
      </c>
      <c r="E30" s="25">
        <v>39281</v>
      </c>
      <c r="F30" s="27">
        <v>29.8</v>
      </c>
      <c r="G30" s="25">
        <v>460</v>
      </c>
      <c r="H30" s="27">
        <v>0.3</v>
      </c>
      <c r="I30" s="25">
        <v>9644</v>
      </c>
      <c r="J30" s="27">
        <v>7.3</v>
      </c>
    </row>
    <row r="31" spans="1:23" ht="4.5" customHeight="1" x14ac:dyDescent="0.45">
      <c r="A31" s="4" t="s">
        <v>1</v>
      </c>
      <c r="B31" s="4" t="s">
        <v>1</v>
      </c>
      <c r="C31" s="4" t="s">
        <v>1</v>
      </c>
      <c r="D31" s="4" t="s">
        <v>1</v>
      </c>
      <c r="E31" s="4" t="s">
        <v>1</v>
      </c>
      <c r="F31" s="4" t="s">
        <v>1</v>
      </c>
      <c r="G31" s="4" t="s">
        <v>1</v>
      </c>
      <c r="H31" s="4" t="s">
        <v>1</v>
      </c>
      <c r="I31" s="4" t="s">
        <v>1</v>
      </c>
      <c r="J31" s="4" t="s">
        <v>1</v>
      </c>
    </row>
    <row r="32" spans="1:23" ht="4.5" customHeight="1" x14ac:dyDescent="0.45">
      <c r="A32" s="50" t="s">
        <v>1</v>
      </c>
      <c r="B32" s="50" t="s">
        <v>1</v>
      </c>
      <c r="C32" s="50" t="s">
        <v>1</v>
      </c>
      <c r="D32" s="50" t="s">
        <v>1</v>
      </c>
      <c r="E32" s="50" t="s">
        <v>1</v>
      </c>
      <c r="F32" s="50" t="s">
        <v>1</v>
      </c>
      <c r="G32" s="50" t="s">
        <v>1</v>
      </c>
      <c r="H32" s="50" t="s">
        <v>1</v>
      </c>
      <c r="I32" s="50" t="s">
        <v>1</v>
      </c>
      <c r="J32" s="50" t="s">
        <v>1</v>
      </c>
      <c r="K32" s="50"/>
      <c r="L32" s="50"/>
      <c r="M32" s="50"/>
      <c r="N32" s="50"/>
      <c r="O32" s="50"/>
      <c r="P32" s="50"/>
      <c r="Q32" s="50"/>
      <c r="R32" s="50"/>
      <c r="S32" s="50"/>
      <c r="T32" s="50"/>
      <c r="U32" s="50"/>
      <c r="V32" s="50"/>
      <c r="W32" s="50"/>
    </row>
    <row r="33" spans="1:23" ht="13.5" customHeight="1" x14ac:dyDescent="0.45">
      <c r="A33" s="52" t="s">
        <v>26</v>
      </c>
      <c r="B33" s="52" t="s">
        <v>1</v>
      </c>
      <c r="C33" s="52" t="s">
        <v>1</v>
      </c>
      <c r="D33" s="52" t="s">
        <v>1</v>
      </c>
      <c r="E33" s="52" t="s">
        <v>1</v>
      </c>
      <c r="F33" s="52" t="s">
        <v>1</v>
      </c>
      <c r="G33" s="52" t="s">
        <v>1</v>
      </c>
      <c r="H33" s="52" t="s">
        <v>1</v>
      </c>
      <c r="I33" s="52" t="s">
        <v>1</v>
      </c>
      <c r="J33" s="52" t="s">
        <v>1</v>
      </c>
      <c r="K33" s="50"/>
      <c r="L33" s="50"/>
      <c r="M33" s="50"/>
      <c r="N33" s="50"/>
      <c r="O33" s="50"/>
      <c r="P33" s="50"/>
      <c r="Q33" s="50"/>
      <c r="R33" s="50"/>
      <c r="S33" s="50"/>
      <c r="T33" s="50"/>
      <c r="U33" s="50"/>
      <c r="V33" s="50"/>
      <c r="W33" s="50"/>
    </row>
    <row r="34" spans="1:23" ht="13.5" customHeight="1" x14ac:dyDescent="0.45">
      <c r="A34" s="52" t="s">
        <v>37</v>
      </c>
      <c r="B34" s="52" t="s">
        <v>1</v>
      </c>
      <c r="C34" s="52" t="s">
        <v>1</v>
      </c>
      <c r="D34" s="52" t="s">
        <v>1</v>
      </c>
      <c r="E34" s="52" t="s">
        <v>1</v>
      </c>
      <c r="F34" s="52" t="s">
        <v>1</v>
      </c>
      <c r="G34" s="52" t="s">
        <v>1</v>
      </c>
      <c r="H34" s="52" t="s">
        <v>1</v>
      </c>
      <c r="I34" s="52" t="s">
        <v>1</v>
      </c>
      <c r="J34" s="52" t="s">
        <v>1</v>
      </c>
      <c r="K34" s="50"/>
      <c r="L34" s="50"/>
      <c r="M34" s="50"/>
      <c r="N34" s="50"/>
      <c r="O34" s="50"/>
      <c r="P34" s="50"/>
      <c r="Q34" s="50"/>
      <c r="R34" s="50"/>
      <c r="S34" s="50"/>
      <c r="T34" s="50"/>
      <c r="U34" s="50"/>
      <c r="V34" s="50"/>
      <c r="W34" s="50"/>
    </row>
    <row r="35" spans="1:23" ht="13.5" customHeight="1" x14ac:dyDescent="0.45">
      <c r="A35" s="52" t="s">
        <v>38</v>
      </c>
      <c r="B35" s="52" t="s">
        <v>1</v>
      </c>
      <c r="C35" s="52" t="s">
        <v>1</v>
      </c>
      <c r="D35" s="52" t="s">
        <v>1</v>
      </c>
      <c r="E35" s="52" t="s">
        <v>1</v>
      </c>
      <c r="F35" s="52" t="s">
        <v>1</v>
      </c>
      <c r="G35" s="52" t="s">
        <v>1</v>
      </c>
      <c r="H35" s="52" t="s">
        <v>1</v>
      </c>
      <c r="I35" s="52" t="s">
        <v>1</v>
      </c>
      <c r="J35" s="52" t="s">
        <v>1</v>
      </c>
      <c r="K35" s="50"/>
      <c r="L35" s="50"/>
      <c r="M35" s="50"/>
      <c r="N35" s="50"/>
      <c r="O35" s="50"/>
      <c r="P35" s="50"/>
      <c r="Q35" s="50"/>
      <c r="R35" s="50"/>
      <c r="S35" s="50"/>
      <c r="T35" s="50"/>
      <c r="U35" s="50"/>
      <c r="V35" s="50"/>
      <c r="W35" s="50"/>
    </row>
    <row r="36" spans="1:23" ht="13.5" customHeight="1" x14ac:dyDescent="0.45">
      <c r="A36" s="52" t="s">
        <v>39</v>
      </c>
      <c r="B36" s="52" t="s">
        <v>1</v>
      </c>
      <c r="C36" s="52" t="s">
        <v>1</v>
      </c>
      <c r="D36" s="52" t="s">
        <v>1</v>
      </c>
      <c r="E36" s="52" t="s">
        <v>1</v>
      </c>
      <c r="F36" s="52" t="s">
        <v>1</v>
      </c>
      <c r="G36" s="52" t="s">
        <v>1</v>
      </c>
      <c r="H36" s="52" t="s">
        <v>1</v>
      </c>
      <c r="I36" s="52" t="s">
        <v>1</v>
      </c>
      <c r="J36" s="52" t="s">
        <v>1</v>
      </c>
      <c r="K36" s="50"/>
      <c r="L36" s="50"/>
      <c r="M36" s="50"/>
      <c r="N36" s="50"/>
      <c r="O36" s="50"/>
      <c r="P36" s="50"/>
      <c r="Q36" s="50"/>
      <c r="R36" s="50"/>
      <c r="S36" s="50"/>
      <c r="T36" s="50"/>
      <c r="U36" s="50"/>
      <c r="V36" s="50"/>
      <c r="W36" s="50"/>
    </row>
    <row r="37" spans="1:23" ht="13.5" customHeight="1" x14ac:dyDescent="0.45">
      <c r="A37" s="52" t="s">
        <v>40</v>
      </c>
      <c r="B37" s="52" t="s">
        <v>1</v>
      </c>
      <c r="C37" s="52" t="s">
        <v>1</v>
      </c>
      <c r="D37" s="52" t="s">
        <v>1</v>
      </c>
      <c r="E37" s="52" t="s">
        <v>1</v>
      </c>
      <c r="F37" s="52" t="s">
        <v>1</v>
      </c>
      <c r="G37" s="52" t="s">
        <v>1</v>
      </c>
      <c r="H37" s="52" t="s">
        <v>1</v>
      </c>
      <c r="I37" s="52" t="s">
        <v>1</v>
      </c>
      <c r="J37" s="52" t="s">
        <v>1</v>
      </c>
      <c r="K37" s="50"/>
      <c r="L37" s="50"/>
      <c r="M37" s="50"/>
      <c r="N37" s="50"/>
      <c r="O37" s="50"/>
      <c r="P37" s="50"/>
      <c r="Q37" s="50"/>
      <c r="R37" s="50"/>
      <c r="S37" s="50"/>
      <c r="T37" s="50"/>
      <c r="U37" s="50"/>
      <c r="V37" s="50"/>
      <c r="W37" s="50"/>
    </row>
    <row r="38" spans="1:23" ht="13.5" customHeight="1" x14ac:dyDescent="0.45">
      <c r="A38" s="52" t="s">
        <v>41</v>
      </c>
      <c r="B38" s="52" t="s">
        <v>1</v>
      </c>
      <c r="C38" s="52" t="s">
        <v>1</v>
      </c>
      <c r="D38" s="52" t="s">
        <v>1</v>
      </c>
      <c r="E38" s="52" t="s">
        <v>1</v>
      </c>
      <c r="F38" s="52" t="s">
        <v>1</v>
      </c>
      <c r="G38" s="52" t="s">
        <v>1</v>
      </c>
      <c r="H38" s="52" t="s">
        <v>1</v>
      </c>
      <c r="I38" s="52" t="s">
        <v>1</v>
      </c>
      <c r="J38" s="52" t="s">
        <v>1</v>
      </c>
      <c r="K38" s="50"/>
      <c r="L38" s="50"/>
      <c r="M38" s="50"/>
      <c r="N38" s="50"/>
      <c r="O38" s="50"/>
      <c r="P38" s="50"/>
      <c r="Q38" s="50"/>
      <c r="R38" s="50"/>
      <c r="S38" s="50"/>
      <c r="T38" s="50"/>
      <c r="U38" s="50"/>
      <c r="V38" s="50"/>
      <c r="W38" s="50"/>
    </row>
    <row r="39" spans="1:23" ht="13.5" customHeight="1" x14ac:dyDescent="0.45">
      <c r="A39" s="52" t="s">
        <v>44</v>
      </c>
      <c r="B39" s="52" t="s">
        <v>1</v>
      </c>
      <c r="C39" s="52" t="s">
        <v>1</v>
      </c>
      <c r="D39" s="52" t="s">
        <v>1</v>
      </c>
      <c r="E39" s="52" t="s">
        <v>1</v>
      </c>
      <c r="F39" s="52" t="s">
        <v>1</v>
      </c>
      <c r="G39" s="52" t="s">
        <v>1</v>
      </c>
      <c r="H39" s="52" t="s">
        <v>1</v>
      </c>
      <c r="I39" s="52" t="s">
        <v>1</v>
      </c>
      <c r="J39" s="52" t="s">
        <v>1</v>
      </c>
      <c r="K39" s="50"/>
      <c r="L39" s="50"/>
      <c r="M39" s="50"/>
      <c r="N39" s="50"/>
      <c r="O39" s="50"/>
      <c r="P39" s="50"/>
      <c r="Q39" s="50"/>
      <c r="R39" s="50"/>
      <c r="S39" s="50"/>
      <c r="T39" s="50"/>
      <c r="U39" s="50"/>
      <c r="V39" s="50"/>
      <c r="W39" s="50"/>
    </row>
    <row r="40" spans="1:23" ht="13.5" customHeight="1" x14ac:dyDescent="0.45">
      <c r="A40" s="52" t="s">
        <v>31</v>
      </c>
      <c r="B40" s="52" t="s">
        <v>1</v>
      </c>
      <c r="C40" s="52" t="s">
        <v>1</v>
      </c>
      <c r="D40" s="52" t="s">
        <v>1</v>
      </c>
      <c r="E40" s="52" t="s">
        <v>1</v>
      </c>
      <c r="F40" s="52" t="s">
        <v>1</v>
      </c>
      <c r="G40" s="52" t="s">
        <v>1</v>
      </c>
      <c r="H40" s="52" t="s">
        <v>1</v>
      </c>
      <c r="I40" s="52" t="s">
        <v>1</v>
      </c>
      <c r="J40" s="52" t="s">
        <v>1</v>
      </c>
      <c r="K40" s="50"/>
      <c r="L40" s="50"/>
      <c r="M40" s="50"/>
      <c r="N40" s="50"/>
      <c r="O40" s="50"/>
      <c r="P40" s="50"/>
      <c r="Q40" s="50"/>
      <c r="R40" s="50"/>
      <c r="S40" s="50"/>
      <c r="T40" s="50"/>
      <c r="U40" s="50"/>
      <c r="V40" s="50"/>
      <c r="W40" s="50"/>
    </row>
  </sheetData>
  <mergeCells count="18">
    <mergeCell ref="A37:W37"/>
    <mergeCell ref="A38:W38"/>
    <mergeCell ref="A39:W39"/>
    <mergeCell ref="A40:W40"/>
    <mergeCell ref="A32:W32"/>
    <mergeCell ref="A33:W33"/>
    <mergeCell ref="A34:W34"/>
    <mergeCell ref="A35:W35"/>
    <mergeCell ref="A36:W36"/>
    <mergeCell ref="A1:P1"/>
    <mergeCell ref="A2:A5"/>
    <mergeCell ref="B2:J2"/>
    <mergeCell ref="B3:B4"/>
    <mergeCell ref="C3:J3"/>
    <mergeCell ref="C4:D4"/>
    <mergeCell ref="E4:F4"/>
    <mergeCell ref="G4:H4"/>
    <mergeCell ref="I4:J4"/>
  </mergeCells>
  <pageMargins left="0.7" right="0.7" top="0.75" bottom="0.75" header="0.3" footer="0.3"/>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W50"/>
  <sheetViews>
    <sheetView showGridLines="0" workbookViewId="0">
      <pane ySplit="5" topLeftCell="A18" activePane="bottomLeft" state="frozen"/>
      <selection pane="bottomLeft" activeCell="J6" sqref="J6"/>
    </sheetView>
  </sheetViews>
  <sheetFormatPr baseColWidth="10" defaultColWidth="11.3984375" defaultRowHeight="14.25" outlineLevelCol="1" x14ac:dyDescent="0.45"/>
  <cols>
    <col min="1" max="2" width="14.73046875" customWidth="1"/>
    <col min="3" max="3" width="14.73046875" customWidth="1" outlineLevel="1"/>
    <col min="4" max="4" width="7.73046875" customWidth="1" outlineLevel="1"/>
    <col min="5" max="5" width="14.73046875" customWidth="1" outlineLevel="1"/>
    <col min="6" max="6" width="7.73046875" customWidth="1" outlineLevel="1"/>
    <col min="7" max="7" width="14.73046875" customWidth="1" outlineLevel="1"/>
    <col min="8" max="8" width="7.73046875" customWidth="1" outlineLevel="1"/>
    <col min="9" max="10" width="14.73046875" customWidth="1" outlineLevel="1"/>
  </cols>
  <sheetData>
    <row r="1" spans="1:16" ht="20.100000000000001" customHeight="1" x14ac:dyDescent="0.45">
      <c r="A1" s="49" t="s">
        <v>50</v>
      </c>
      <c r="B1" s="49" t="s">
        <v>1</v>
      </c>
      <c r="C1" s="49" t="s">
        <v>1</v>
      </c>
      <c r="D1" s="49" t="s">
        <v>1</v>
      </c>
      <c r="E1" s="49" t="s">
        <v>1</v>
      </c>
      <c r="F1" s="49" t="s">
        <v>1</v>
      </c>
      <c r="G1" s="49" t="s">
        <v>1</v>
      </c>
      <c r="H1" s="49" t="s">
        <v>1</v>
      </c>
      <c r="I1" s="49" t="s">
        <v>1</v>
      </c>
      <c r="J1" s="49" t="s">
        <v>1</v>
      </c>
      <c r="K1" s="50"/>
      <c r="L1" s="50"/>
      <c r="M1" s="50"/>
      <c r="N1" s="50"/>
      <c r="O1" s="50"/>
      <c r="P1" s="50"/>
    </row>
    <row r="2" spans="1:16" ht="20.100000000000001" customHeight="1" x14ac:dyDescent="0.45">
      <c r="A2" s="51" t="s">
        <v>8</v>
      </c>
      <c r="B2" s="51" t="s">
        <v>51</v>
      </c>
      <c r="C2" s="51" t="s">
        <v>1</v>
      </c>
      <c r="D2" s="51" t="s">
        <v>1</v>
      </c>
      <c r="E2" s="51" t="s">
        <v>1</v>
      </c>
      <c r="F2" s="51" t="s">
        <v>1</v>
      </c>
      <c r="G2" s="51" t="s">
        <v>1</v>
      </c>
      <c r="H2" s="51" t="s">
        <v>1</v>
      </c>
      <c r="I2" s="51" t="s">
        <v>1</v>
      </c>
      <c r="J2" s="51" t="s">
        <v>1</v>
      </c>
    </row>
    <row r="3" spans="1:16" ht="20.100000000000001" customHeight="1" x14ac:dyDescent="0.45">
      <c r="A3" s="51" t="s">
        <v>1</v>
      </c>
      <c r="B3" s="51" t="s">
        <v>10</v>
      </c>
      <c r="C3" s="51" t="s">
        <v>52</v>
      </c>
      <c r="D3" s="51" t="s">
        <v>1</v>
      </c>
      <c r="E3" s="51" t="s">
        <v>1</v>
      </c>
      <c r="F3" s="51" t="s">
        <v>1</v>
      </c>
      <c r="G3" s="51" t="s">
        <v>1</v>
      </c>
      <c r="H3" s="51" t="s">
        <v>1</v>
      </c>
      <c r="I3" s="51" t="s">
        <v>1</v>
      </c>
      <c r="J3" s="51" t="s">
        <v>1</v>
      </c>
    </row>
    <row r="4" spans="1:16" ht="20.100000000000001" customHeight="1" x14ac:dyDescent="0.45">
      <c r="A4" s="51" t="s">
        <v>1</v>
      </c>
      <c r="B4" s="51" t="s">
        <v>1</v>
      </c>
      <c r="C4" s="53" t="s">
        <v>12</v>
      </c>
      <c r="D4" s="53" t="s">
        <v>1</v>
      </c>
      <c r="E4" s="53" t="s">
        <v>13</v>
      </c>
      <c r="F4" s="53" t="s">
        <v>1</v>
      </c>
      <c r="G4" s="53" t="s">
        <v>14</v>
      </c>
      <c r="H4" s="53" t="s">
        <v>1</v>
      </c>
      <c r="I4" s="2" t="s">
        <v>15</v>
      </c>
      <c r="J4" s="2" t="s">
        <v>1</v>
      </c>
    </row>
    <row r="5" spans="1:16" ht="20.100000000000001" customHeight="1" x14ac:dyDescent="0.45">
      <c r="A5" s="51" t="s">
        <v>1</v>
      </c>
      <c r="B5" s="5" t="s">
        <v>53</v>
      </c>
      <c r="C5" s="5" t="s">
        <v>53</v>
      </c>
      <c r="D5" s="5" t="s">
        <v>35</v>
      </c>
      <c r="E5" s="5" t="s">
        <v>53</v>
      </c>
      <c r="F5" s="5" t="s">
        <v>35</v>
      </c>
      <c r="G5" s="5" t="s">
        <v>53</v>
      </c>
      <c r="H5" s="5" t="s">
        <v>35</v>
      </c>
      <c r="I5" s="5" t="s">
        <v>53</v>
      </c>
      <c r="J5" s="5" t="s">
        <v>35</v>
      </c>
    </row>
    <row r="6" spans="1:16" ht="13.5" customHeight="1" x14ac:dyDescent="0.45">
      <c r="A6" s="21">
        <v>1983</v>
      </c>
      <c r="B6" s="24">
        <v>361888</v>
      </c>
      <c r="C6" s="24">
        <v>249478</v>
      </c>
      <c r="D6" s="20">
        <v>68.900000000000006</v>
      </c>
      <c r="E6" s="24">
        <v>51906</v>
      </c>
      <c r="F6" s="20">
        <v>14.3</v>
      </c>
      <c r="G6" s="24">
        <v>60504</v>
      </c>
      <c r="H6" s="20">
        <v>16.7</v>
      </c>
      <c r="I6" s="24"/>
      <c r="J6" s="20"/>
    </row>
    <row r="7" spans="1:16" ht="13.5" customHeight="1" x14ac:dyDescent="0.45">
      <c r="A7" s="21">
        <v>1985</v>
      </c>
      <c r="B7" s="24">
        <v>390938</v>
      </c>
      <c r="C7" s="24">
        <v>275053</v>
      </c>
      <c r="D7" s="20">
        <v>70.400000000000006</v>
      </c>
      <c r="E7" s="24">
        <v>53670</v>
      </c>
      <c r="F7" s="20">
        <v>13.7</v>
      </c>
      <c r="G7" s="24">
        <v>62188</v>
      </c>
      <c r="H7" s="20">
        <v>15.9</v>
      </c>
      <c r="I7" s="24"/>
      <c r="J7" s="20"/>
    </row>
    <row r="8" spans="1:16" ht="13.5" customHeight="1" x14ac:dyDescent="0.45">
      <c r="A8" s="21">
        <v>1987</v>
      </c>
      <c r="B8" s="24">
        <v>419205</v>
      </c>
      <c r="C8" s="24">
        <v>295332</v>
      </c>
      <c r="D8" s="20">
        <v>70.5</v>
      </c>
      <c r="E8" s="24">
        <v>56691</v>
      </c>
      <c r="F8" s="20">
        <v>13.5</v>
      </c>
      <c r="G8" s="24">
        <v>67181</v>
      </c>
      <c r="H8" s="20">
        <v>16</v>
      </c>
      <c r="I8" s="24"/>
      <c r="J8" s="20"/>
    </row>
    <row r="9" spans="1:16" ht="13.5" customHeight="1" x14ac:dyDescent="0.45">
      <c r="A9" s="21">
        <v>1989</v>
      </c>
      <c r="B9" s="24">
        <v>426446</v>
      </c>
      <c r="C9" s="24">
        <v>296510</v>
      </c>
      <c r="D9" s="20">
        <v>69.5</v>
      </c>
      <c r="E9" s="24">
        <v>60270</v>
      </c>
      <c r="F9" s="20">
        <v>14.1</v>
      </c>
      <c r="G9" s="24">
        <v>69667</v>
      </c>
      <c r="H9" s="20">
        <v>16.3</v>
      </c>
      <c r="I9" s="24"/>
      <c r="J9" s="20"/>
    </row>
    <row r="10" spans="1:16" ht="13.5" customHeight="1" x14ac:dyDescent="0.45">
      <c r="A10" s="21">
        <v>1991</v>
      </c>
      <c r="B10" s="24">
        <v>516331</v>
      </c>
      <c r="C10" s="24">
        <v>321756</v>
      </c>
      <c r="D10" s="20">
        <v>62.3</v>
      </c>
      <c r="E10" s="24">
        <v>90711</v>
      </c>
      <c r="F10" s="20">
        <v>17.600000000000001</v>
      </c>
      <c r="G10" s="24">
        <v>103864</v>
      </c>
      <c r="H10" s="20">
        <v>20.100000000000001</v>
      </c>
      <c r="I10" s="24"/>
      <c r="J10" s="20"/>
    </row>
    <row r="11" spans="1:16" ht="13.5" customHeight="1" x14ac:dyDescent="0.45">
      <c r="A11" s="21">
        <v>1993</v>
      </c>
      <c r="B11" s="24">
        <v>475018</v>
      </c>
      <c r="C11" s="24">
        <v>293774</v>
      </c>
      <c r="D11" s="20">
        <v>61.8</v>
      </c>
      <c r="E11" s="24">
        <v>71363</v>
      </c>
      <c r="F11" s="20">
        <v>15</v>
      </c>
      <c r="G11" s="24">
        <v>110020</v>
      </c>
      <c r="H11" s="20">
        <v>23.2</v>
      </c>
      <c r="I11" s="24"/>
      <c r="J11" s="20"/>
    </row>
    <row r="12" spans="1:16" ht="13.5" customHeight="1" x14ac:dyDescent="0.45">
      <c r="A12" s="21">
        <v>1995</v>
      </c>
      <c r="B12" s="24">
        <v>459138</v>
      </c>
      <c r="C12" s="24">
        <v>283316</v>
      </c>
      <c r="D12" s="20">
        <v>61.7</v>
      </c>
      <c r="E12" s="24">
        <v>75148</v>
      </c>
      <c r="F12" s="20">
        <v>16.399999999999999</v>
      </c>
      <c r="G12" s="24">
        <v>100674</v>
      </c>
      <c r="H12" s="20">
        <v>21.9</v>
      </c>
      <c r="I12" s="24"/>
      <c r="J12" s="20"/>
    </row>
    <row r="13" spans="1:16" ht="13.5" customHeight="1" x14ac:dyDescent="0.45">
      <c r="A13" s="21">
        <v>1997</v>
      </c>
      <c r="B13" s="24">
        <v>460404</v>
      </c>
      <c r="C13" s="24">
        <v>286270</v>
      </c>
      <c r="D13" s="20">
        <v>62.2</v>
      </c>
      <c r="E13" s="24">
        <v>73495</v>
      </c>
      <c r="F13" s="20">
        <v>16</v>
      </c>
      <c r="G13" s="24">
        <v>100646</v>
      </c>
      <c r="H13" s="20">
        <v>21.9</v>
      </c>
      <c r="I13" s="24"/>
      <c r="J13" s="20"/>
    </row>
    <row r="14" spans="1:16" ht="13.5" customHeight="1" x14ac:dyDescent="0.45">
      <c r="A14" s="21">
        <v>1999</v>
      </c>
      <c r="B14" s="24">
        <v>479599</v>
      </c>
      <c r="C14" s="24">
        <v>306693</v>
      </c>
      <c r="D14" s="20">
        <v>63.9</v>
      </c>
      <c r="E14" s="24">
        <v>71435</v>
      </c>
      <c r="F14" s="20">
        <v>14.9</v>
      </c>
      <c r="G14" s="24">
        <v>101471</v>
      </c>
      <c r="H14" s="20">
        <v>21.2</v>
      </c>
      <c r="I14" s="24"/>
      <c r="J14" s="20"/>
    </row>
    <row r="15" spans="1:16" ht="13.5" customHeight="1" x14ac:dyDescent="0.45">
      <c r="A15" s="21">
        <v>2000</v>
      </c>
      <c r="B15" s="24">
        <v>484734</v>
      </c>
      <c r="C15" s="24">
        <v>312490</v>
      </c>
      <c r="D15" s="20">
        <v>64.5</v>
      </c>
      <c r="E15" s="24">
        <v>71454</v>
      </c>
      <c r="F15" s="20">
        <v>14.7</v>
      </c>
      <c r="G15" s="24">
        <v>100790</v>
      </c>
      <c r="H15" s="20">
        <v>20.8</v>
      </c>
      <c r="I15" s="24"/>
      <c r="J15" s="20"/>
    </row>
    <row r="16" spans="1:16" ht="13.5" customHeight="1" x14ac:dyDescent="0.45">
      <c r="A16" s="21">
        <v>2001</v>
      </c>
      <c r="B16" s="24">
        <v>480606</v>
      </c>
      <c r="C16" s="24">
        <v>307257</v>
      </c>
      <c r="D16" s="20">
        <v>63.9</v>
      </c>
      <c r="E16" s="24">
        <v>71906</v>
      </c>
      <c r="F16" s="20">
        <v>15</v>
      </c>
      <c r="G16" s="24">
        <v>101443</v>
      </c>
      <c r="H16" s="20">
        <v>21.1</v>
      </c>
      <c r="I16" s="24"/>
      <c r="J16" s="20"/>
    </row>
    <row r="17" spans="1:12" ht="13.5" customHeight="1" x14ac:dyDescent="0.45">
      <c r="A17" s="21">
        <v>2002</v>
      </c>
      <c r="B17" s="24">
        <v>480004</v>
      </c>
      <c r="C17" s="24">
        <v>302600</v>
      </c>
      <c r="D17" s="20">
        <v>63</v>
      </c>
      <c r="E17" s="24">
        <v>72690</v>
      </c>
      <c r="F17" s="20">
        <v>15.1</v>
      </c>
      <c r="G17" s="24">
        <v>104714</v>
      </c>
      <c r="H17" s="20">
        <v>21.8</v>
      </c>
      <c r="I17" s="24"/>
      <c r="J17" s="20"/>
    </row>
    <row r="18" spans="1:12" ht="13.5" customHeight="1" x14ac:dyDescent="0.45">
      <c r="A18" s="21">
        <v>2003</v>
      </c>
      <c r="B18" s="24">
        <v>472533</v>
      </c>
      <c r="C18" s="24">
        <v>298072</v>
      </c>
      <c r="D18" s="20">
        <v>63.1</v>
      </c>
      <c r="E18" s="24">
        <v>73867</v>
      </c>
      <c r="F18" s="20">
        <v>15.6</v>
      </c>
      <c r="G18" s="24">
        <v>100594</v>
      </c>
      <c r="H18" s="20">
        <v>21.3</v>
      </c>
      <c r="I18" s="24"/>
      <c r="J18" s="20"/>
    </row>
    <row r="19" spans="1:12" ht="13.5" customHeight="1" x14ac:dyDescent="0.45">
      <c r="A19" s="21">
        <v>2004</v>
      </c>
      <c r="B19" s="24">
        <v>470729</v>
      </c>
      <c r="C19" s="24">
        <v>298549</v>
      </c>
      <c r="D19" s="20">
        <v>63.4</v>
      </c>
      <c r="E19" s="24">
        <v>76088</v>
      </c>
      <c r="F19" s="20">
        <v>16.2</v>
      </c>
      <c r="G19" s="24">
        <v>96092</v>
      </c>
      <c r="H19" s="20">
        <v>20.399999999999999</v>
      </c>
      <c r="I19" s="24"/>
      <c r="J19" s="20"/>
    </row>
    <row r="20" spans="1:12" ht="13.5" customHeight="1" x14ac:dyDescent="0.45">
      <c r="A20" s="21">
        <v>2005</v>
      </c>
      <c r="B20" s="24">
        <v>475279</v>
      </c>
      <c r="C20" s="24">
        <v>304502</v>
      </c>
      <c r="D20" s="20">
        <v>64.099999999999994</v>
      </c>
      <c r="E20" s="24">
        <v>76254</v>
      </c>
      <c r="F20" s="20">
        <v>16</v>
      </c>
      <c r="G20" s="24">
        <v>94522</v>
      </c>
      <c r="H20" s="20">
        <v>19.899999999999999</v>
      </c>
      <c r="I20" s="24"/>
      <c r="J20" s="20"/>
    </row>
    <row r="21" spans="1:12" ht="13.5" customHeight="1" x14ac:dyDescent="0.45">
      <c r="A21" s="21">
        <v>2006</v>
      </c>
      <c r="B21" s="24">
        <v>487935</v>
      </c>
      <c r="C21" s="24">
        <v>312145</v>
      </c>
      <c r="D21" s="20">
        <v>64</v>
      </c>
      <c r="E21" s="24">
        <v>78357</v>
      </c>
      <c r="F21" s="20">
        <v>16.100000000000001</v>
      </c>
      <c r="G21" s="24">
        <v>97433</v>
      </c>
      <c r="H21" s="20">
        <v>20</v>
      </c>
      <c r="I21" s="24"/>
      <c r="J21" s="20"/>
      <c r="L21" s="19"/>
    </row>
    <row r="22" spans="1:12" ht="13.5" customHeight="1" x14ac:dyDescent="0.45">
      <c r="A22" s="21">
        <v>2007</v>
      </c>
      <c r="B22" s="24">
        <v>506450</v>
      </c>
      <c r="C22" s="24">
        <v>321853</v>
      </c>
      <c r="D22" s="20">
        <v>63.6</v>
      </c>
      <c r="E22" s="24">
        <v>80644</v>
      </c>
      <c r="F22" s="20">
        <v>15.9</v>
      </c>
      <c r="G22" s="24">
        <v>103953</v>
      </c>
      <c r="H22" s="20">
        <v>20.5</v>
      </c>
      <c r="I22" s="24"/>
      <c r="J22" s="20"/>
    </row>
    <row r="23" spans="1:12" ht="13.5" customHeight="1" x14ac:dyDescent="0.45">
      <c r="A23" s="21">
        <v>2008</v>
      </c>
      <c r="B23" s="24">
        <v>523505</v>
      </c>
      <c r="C23" s="24">
        <v>332909</v>
      </c>
      <c r="D23" s="20">
        <v>63.6</v>
      </c>
      <c r="E23" s="24">
        <v>83066</v>
      </c>
      <c r="F23" s="20">
        <v>15.9</v>
      </c>
      <c r="G23" s="24">
        <v>107529</v>
      </c>
      <c r="H23" s="20">
        <v>20.5</v>
      </c>
      <c r="I23" s="24"/>
      <c r="J23" s="20"/>
    </row>
    <row r="24" spans="1:12" ht="13.5" customHeight="1" x14ac:dyDescent="0.45">
      <c r="A24" s="21">
        <v>2009</v>
      </c>
      <c r="B24" s="24">
        <v>534975</v>
      </c>
      <c r="C24" s="24">
        <v>332491</v>
      </c>
      <c r="D24" s="20">
        <v>62.2</v>
      </c>
      <c r="E24" s="24">
        <v>86633</v>
      </c>
      <c r="F24" s="20">
        <v>16.2</v>
      </c>
      <c r="G24" s="24">
        <v>115851</v>
      </c>
      <c r="H24" s="20">
        <v>21.7</v>
      </c>
      <c r="I24" s="24"/>
      <c r="J24" s="20"/>
    </row>
    <row r="25" spans="1:12" ht="13.5" customHeight="1" x14ac:dyDescent="0.45">
      <c r="A25" s="21">
        <v>2010</v>
      </c>
      <c r="B25" s="24">
        <v>548723</v>
      </c>
      <c r="C25" s="24">
        <v>337211</v>
      </c>
      <c r="D25" s="20">
        <v>61.5</v>
      </c>
      <c r="E25" s="24">
        <v>90531</v>
      </c>
      <c r="F25" s="20">
        <v>16.5</v>
      </c>
      <c r="G25" s="24">
        <v>120981</v>
      </c>
      <c r="H25" s="20">
        <v>22</v>
      </c>
      <c r="I25" s="24"/>
      <c r="J25" s="20"/>
    </row>
    <row r="26" spans="1:12" ht="13.5" customHeight="1" x14ac:dyDescent="0.45">
      <c r="A26" s="21">
        <v>2011</v>
      </c>
      <c r="B26" s="24">
        <v>575099</v>
      </c>
      <c r="C26" s="24">
        <v>357129</v>
      </c>
      <c r="D26" s="20">
        <v>62.1</v>
      </c>
      <c r="E26" s="24">
        <v>93663</v>
      </c>
      <c r="F26" s="20">
        <v>16.3</v>
      </c>
      <c r="G26" s="24">
        <v>124308</v>
      </c>
      <c r="H26" s="20">
        <v>21.6</v>
      </c>
      <c r="I26" s="24"/>
      <c r="J26" s="20"/>
    </row>
    <row r="27" spans="1:12" ht="13.5" customHeight="1" x14ac:dyDescent="0.45">
      <c r="A27" s="21">
        <v>2012</v>
      </c>
      <c r="B27" s="24">
        <v>591261</v>
      </c>
      <c r="C27" s="24">
        <v>367478</v>
      </c>
      <c r="D27" s="20">
        <v>62.2</v>
      </c>
      <c r="E27" s="24">
        <v>95882</v>
      </c>
      <c r="F27" s="20">
        <v>16.2</v>
      </c>
      <c r="G27" s="24">
        <v>127900</v>
      </c>
      <c r="H27" s="20">
        <v>21.6</v>
      </c>
      <c r="I27" s="24"/>
      <c r="J27" s="20"/>
    </row>
    <row r="28" spans="1:12" ht="13.5" customHeight="1" x14ac:dyDescent="0.45">
      <c r="A28" s="21">
        <v>2013</v>
      </c>
      <c r="B28" s="24">
        <v>588615</v>
      </c>
      <c r="C28" s="24">
        <v>360375</v>
      </c>
      <c r="D28" s="20">
        <v>61.2</v>
      </c>
      <c r="E28" s="24">
        <v>98161</v>
      </c>
      <c r="F28" s="20">
        <v>16.7</v>
      </c>
      <c r="G28" s="24">
        <v>130079</v>
      </c>
      <c r="H28" s="20">
        <v>22.1</v>
      </c>
      <c r="I28" s="24"/>
      <c r="J28" s="20"/>
    </row>
    <row r="29" spans="1:12" ht="13.5" customHeight="1" x14ac:dyDescent="0.45">
      <c r="A29" s="21">
        <v>2014</v>
      </c>
      <c r="B29" s="24">
        <v>605252</v>
      </c>
      <c r="C29" s="24">
        <v>371706</v>
      </c>
      <c r="D29" s="20">
        <v>61.4</v>
      </c>
      <c r="E29" s="24">
        <v>101005</v>
      </c>
      <c r="F29" s="20">
        <v>16.7</v>
      </c>
      <c r="G29" s="24">
        <v>132542</v>
      </c>
      <c r="H29" s="20">
        <v>21.9</v>
      </c>
      <c r="I29" s="24"/>
      <c r="J29" s="20"/>
    </row>
    <row r="30" spans="1:12" ht="13.5" customHeight="1" x14ac:dyDescent="0.45">
      <c r="A30" s="21">
        <v>2015</v>
      </c>
      <c r="B30" s="24">
        <v>640516</v>
      </c>
      <c r="C30" s="24">
        <v>404767</v>
      </c>
      <c r="D30" s="20">
        <v>63.2</v>
      </c>
      <c r="E30" s="24">
        <v>101717</v>
      </c>
      <c r="F30" s="20">
        <v>15.9</v>
      </c>
      <c r="G30" s="24">
        <v>134032</v>
      </c>
      <c r="H30" s="20">
        <v>20.9</v>
      </c>
      <c r="I30" s="24"/>
      <c r="J30" s="20"/>
    </row>
    <row r="31" spans="1:12" ht="13.5" customHeight="1" x14ac:dyDescent="0.45">
      <c r="A31" s="21">
        <v>2016</v>
      </c>
      <c r="B31" s="24">
        <v>657894</v>
      </c>
      <c r="C31" s="24">
        <v>413027</v>
      </c>
      <c r="D31" s="20">
        <v>62.8</v>
      </c>
      <c r="E31" s="24">
        <v>103206</v>
      </c>
      <c r="F31" s="20">
        <v>15.7</v>
      </c>
      <c r="G31" s="24">
        <v>141661</v>
      </c>
      <c r="H31" s="20">
        <v>21.5</v>
      </c>
      <c r="I31" s="24"/>
      <c r="J31" s="20"/>
    </row>
    <row r="32" spans="1:12" ht="13.5" customHeight="1" x14ac:dyDescent="0.45">
      <c r="A32" s="21">
        <v>2017</v>
      </c>
      <c r="B32" s="24">
        <v>686349</v>
      </c>
      <c r="C32" s="24">
        <v>436571</v>
      </c>
      <c r="D32" s="20">
        <v>63.6</v>
      </c>
      <c r="E32" s="24">
        <v>106025</v>
      </c>
      <c r="F32" s="20">
        <v>15.4</v>
      </c>
      <c r="G32" s="24">
        <v>143753</v>
      </c>
      <c r="H32" s="20">
        <v>20.9</v>
      </c>
      <c r="I32" s="24"/>
      <c r="J32" s="20"/>
    </row>
    <row r="33" spans="1:23" ht="13.5" customHeight="1" x14ac:dyDescent="0.45">
      <c r="A33" s="21">
        <v>2018</v>
      </c>
      <c r="B33" s="24">
        <v>707704</v>
      </c>
      <c r="C33" s="24">
        <v>451057</v>
      </c>
      <c r="D33" s="20">
        <v>63.7</v>
      </c>
      <c r="E33" s="24">
        <v>109487</v>
      </c>
      <c r="F33" s="20">
        <v>15.5</v>
      </c>
      <c r="G33" s="24">
        <v>147160</v>
      </c>
      <c r="H33" s="20">
        <v>20.8</v>
      </c>
      <c r="I33" s="24"/>
      <c r="J33" s="20"/>
    </row>
    <row r="34" spans="1:23" ht="13.5" customHeight="1" x14ac:dyDescent="0.45">
      <c r="A34" s="21">
        <v>2019</v>
      </c>
      <c r="B34" s="24">
        <v>735584</v>
      </c>
      <c r="C34" s="24">
        <v>475676</v>
      </c>
      <c r="D34" s="20">
        <v>64.7</v>
      </c>
      <c r="E34" s="24">
        <v>112593</v>
      </c>
      <c r="F34" s="20">
        <v>15.3</v>
      </c>
      <c r="G34" s="24">
        <v>147316</v>
      </c>
      <c r="H34" s="20">
        <v>20</v>
      </c>
      <c r="I34" s="24"/>
      <c r="J34" s="20"/>
    </row>
    <row r="35" spans="1:23" ht="13.5" customHeight="1" x14ac:dyDescent="0.45">
      <c r="A35" s="21">
        <v>2020</v>
      </c>
      <c r="B35" s="24">
        <v>733831</v>
      </c>
      <c r="C35" s="24">
        <v>467444</v>
      </c>
      <c r="D35" s="20">
        <v>63.7</v>
      </c>
      <c r="E35" s="24">
        <v>114695</v>
      </c>
      <c r="F35" s="20">
        <v>15.6</v>
      </c>
      <c r="G35" s="24">
        <v>151692</v>
      </c>
      <c r="H35" s="20">
        <v>20.7</v>
      </c>
      <c r="I35" s="24"/>
      <c r="J35" s="20"/>
    </row>
    <row r="36" spans="1:23" ht="13.5" customHeight="1" x14ac:dyDescent="0.45">
      <c r="A36" s="21">
        <v>2021</v>
      </c>
      <c r="B36" s="24">
        <v>753940</v>
      </c>
      <c r="C36" s="24">
        <v>478129</v>
      </c>
      <c r="D36" s="20">
        <v>63.4</v>
      </c>
      <c r="E36" s="24">
        <v>119268</v>
      </c>
      <c r="F36" s="20">
        <v>15.8</v>
      </c>
      <c r="G36" s="24">
        <v>156543</v>
      </c>
      <c r="H36" s="20">
        <v>20.8</v>
      </c>
      <c r="I36" s="24"/>
      <c r="J36" s="20"/>
    </row>
    <row r="37" spans="1:23" ht="13.5" customHeight="1" x14ac:dyDescent="0.45">
      <c r="A37" s="21">
        <v>2022</v>
      </c>
      <c r="B37" s="24">
        <v>785420</v>
      </c>
      <c r="C37" s="24">
        <v>505253</v>
      </c>
      <c r="D37" s="20">
        <v>64.3</v>
      </c>
      <c r="E37" s="24">
        <v>100133</v>
      </c>
      <c r="F37" s="20">
        <v>12.7</v>
      </c>
      <c r="G37" s="24">
        <v>159261</v>
      </c>
      <c r="H37" s="20">
        <v>20.3</v>
      </c>
      <c r="I37" s="24">
        <v>20774</v>
      </c>
      <c r="J37" s="20">
        <v>2.6</v>
      </c>
    </row>
    <row r="38" spans="1:23" ht="20.100000000000001" customHeight="1" x14ac:dyDescent="0.45">
      <c r="A38" s="28">
        <v>2023</v>
      </c>
      <c r="B38" s="25">
        <v>824396</v>
      </c>
      <c r="C38" s="25">
        <v>543452</v>
      </c>
      <c r="D38" s="27">
        <v>65.900000000000006</v>
      </c>
      <c r="E38" s="25">
        <v>102329</v>
      </c>
      <c r="F38" s="27">
        <v>12.4</v>
      </c>
      <c r="G38" s="25">
        <v>157813</v>
      </c>
      <c r="H38" s="27">
        <v>19.100000000000001</v>
      </c>
      <c r="I38" s="25">
        <v>20802</v>
      </c>
      <c r="J38" s="27">
        <v>2.5</v>
      </c>
    </row>
    <row r="39" spans="1:23" ht="4.5" customHeight="1" x14ac:dyDescent="0.45">
      <c r="A39" s="4" t="s">
        <v>1</v>
      </c>
      <c r="B39" s="4" t="s">
        <v>1</v>
      </c>
      <c r="C39" s="4" t="s">
        <v>1</v>
      </c>
      <c r="D39" s="4" t="s">
        <v>1</v>
      </c>
      <c r="E39" s="4" t="s">
        <v>1</v>
      </c>
      <c r="F39" s="4" t="s">
        <v>1</v>
      </c>
      <c r="G39" s="4" t="s">
        <v>1</v>
      </c>
      <c r="H39" s="4" t="s">
        <v>1</v>
      </c>
      <c r="I39" s="4" t="s">
        <v>1</v>
      </c>
      <c r="J39" s="4" t="s">
        <v>1</v>
      </c>
    </row>
    <row r="40" spans="1:23" ht="4.5" customHeight="1" x14ac:dyDescent="0.45">
      <c r="A40" s="50" t="s">
        <v>1</v>
      </c>
      <c r="B40" s="50" t="s">
        <v>1</v>
      </c>
      <c r="C40" s="50" t="s">
        <v>1</v>
      </c>
      <c r="D40" s="50" t="s">
        <v>1</v>
      </c>
      <c r="E40" s="50" t="s">
        <v>1</v>
      </c>
      <c r="F40" s="50" t="s">
        <v>1</v>
      </c>
      <c r="G40" s="50" t="s">
        <v>1</v>
      </c>
      <c r="H40" s="50" t="s">
        <v>1</v>
      </c>
      <c r="I40" s="50" t="s">
        <v>1</v>
      </c>
      <c r="J40" s="50" t="s">
        <v>1</v>
      </c>
      <c r="K40" s="50"/>
      <c r="L40" s="50"/>
      <c r="M40" s="50"/>
      <c r="N40" s="50"/>
      <c r="O40" s="50"/>
      <c r="P40" s="50"/>
      <c r="Q40" s="50"/>
      <c r="R40" s="50"/>
      <c r="S40" s="50"/>
      <c r="T40" s="50"/>
      <c r="U40" s="50"/>
      <c r="V40" s="50"/>
      <c r="W40" s="50"/>
    </row>
    <row r="41" spans="1:23" ht="13.5" customHeight="1" x14ac:dyDescent="0.45">
      <c r="A41" s="52" t="s">
        <v>26</v>
      </c>
      <c r="B41" s="52" t="s">
        <v>1</v>
      </c>
      <c r="C41" s="52" t="s">
        <v>1</v>
      </c>
      <c r="D41" s="52" t="s">
        <v>1</v>
      </c>
      <c r="E41" s="52" t="s">
        <v>1</v>
      </c>
      <c r="F41" s="52" t="s">
        <v>1</v>
      </c>
      <c r="G41" s="52" t="s">
        <v>1</v>
      </c>
      <c r="H41" s="52" t="s">
        <v>1</v>
      </c>
      <c r="I41" s="52" t="s">
        <v>1</v>
      </c>
      <c r="J41" s="52" t="s">
        <v>1</v>
      </c>
      <c r="K41" s="50"/>
      <c r="L41" s="50"/>
      <c r="M41" s="50"/>
      <c r="N41" s="50"/>
      <c r="O41" s="50"/>
      <c r="P41" s="50"/>
      <c r="Q41" s="50"/>
      <c r="R41" s="50"/>
      <c r="S41" s="50"/>
      <c r="T41" s="50"/>
      <c r="U41" s="50"/>
      <c r="V41" s="50"/>
      <c r="W41" s="50"/>
    </row>
    <row r="42" spans="1:23" ht="13.5" customHeight="1" x14ac:dyDescent="0.45">
      <c r="A42" s="52" t="s">
        <v>54</v>
      </c>
      <c r="B42" s="52" t="s">
        <v>1</v>
      </c>
      <c r="C42" s="52" t="s">
        <v>1</v>
      </c>
      <c r="D42" s="52" t="s">
        <v>1</v>
      </c>
      <c r="E42" s="52" t="s">
        <v>1</v>
      </c>
      <c r="F42" s="52" t="s">
        <v>1</v>
      </c>
      <c r="G42" s="52" t="s">
        <v>1</v>
      </c>
      <c r="H42" s="52" t="s">
        <v>1</v>
      </c>
      <c r="I42" s="52" t="s">
        <v>1</v>
      </c>
      <c r="J42" s="52" t="s">
        <v>1</v>
      </c>
      <c r="K42" s="50"/>
      <c r="L42" s="50"/>
      <c r="M42" s="50"/>
      <c r="N42" s="50"/>
      <c r="O42" s="50"/>
      <c r="P42" s="50"/>
      <c r="Q42" s="50"/>
      <c r="R42" s="50"/>
      <c r="S42" s="50"/>
      <c r="T42" s="50"/>
      <c r="U42" s="50"/>
      <c r="V42" s="50"/>
      <c r="W42" s="50"/>
    </row>
    <row r="43" spans="1:23" ht="13.5" customHeight="1" x14ac:dyDescent="0.45">
      <c r="A43" s="52" t="s">
        <v>55</v>
      </c>
      <c r="B43" s="52" t="s">
        <v>1</v>
      </c>
      <c r="C43" s="52" t="s">
        <v>1</v>
      </c>
      <c r="D43" s="52" t="s">
        <v>1</v>
      </c>
      <c r="E43" s="52" t="s">
        <v>1</v>
      </c>
      <c r="F43" s="52" t="s">
        <v>1</v>
      </c>
      <c r="G43" s="52" t="s">
        <v>1</v>
      </c>
      <c r="H43" s="52" t="s">
        <v>1</v>
      </c>
      <c r="I43" s="52" t="s">
        <v>1</v>
      </c>
      <c r="J43" s="52" t="s">
        <v>1</v>
      </c>
      <c r="K43" s="50"/>
      <c r="L43" s="50"/>
      <c r="M43" s="50"/>
      <c r="N43" s="50"/>
      <c r="O43" s="50"/>
      <c r="P43" s="50"/>
      <c r="Q43" s="50"/>
      <c r="R43" s="50"/>
      <c r="S43" s="50"/>
      <c r="T43" s="50"/>
      <c r="U43" s="50"/>
      <c r="V43" s="50"/>
      <c r="W43" s="50"/>
    </row>
    <row r="44" spans="1:23" ht="13.5" customHeight="1" x14ac:dyDescent="0.45">
      <c r="A44" s="52" t="s">
        <v>56</v>
      </c>
      <c r="B44" s="52" t="s">
        <v>1</v>
      </c>
      <c r="C44" s="52" t="s">
        <v>1</v>
      </c>
      <c r="D44" s="52" t="s">
        <v>1</v>
      </c>
      <c r="E44" s="52" t="s">
        <v>1</v>
      </c>
      <c r="F44" s="52" t="s">
        <v>1</v>
      </c>
      <c r="G44" s="52" t="s">
        <v>1</v>
      </c>
      <c r="H44" s="52" t="s">
        <v>1</v>
      </c>
      <c r="I44" s="52" t="s">
        <v>1</v>
      </c>
      <c r="J44" s="52" t="s">
        <v>1</v>
      </c>
      <c r="K44" s="50"/>
      <c r="L44" s="50"/>
      <c r="M44" s="50"/>
      <c r="N44" s="50"/>
      <c r="O44" s="50"/>
      <c r="P44" s="50"/>
      <c r="Q44" s="50"/>
      <c r="R44" s="50"/>
      <c r="S44" s="50"/>
      <c r="T44" s="50"/>
      <c r="U44" s="50"/>
      <c r="V44" s="50"/>
      <c r="W44" s="50"/>
    </row>
    <row r="45" spans="1:23" ht="13.5" customHeight="1" x14ac:dyDescent="0.45">
      <c r="A45" s="52" t="s">
        <v>42</v>
      </c>
      <c r="B45" s="52" t="s">
        <v>1</v>
      </c>
      <c r="C45" s="52" t="s">
        <v>1</v>
      </c>
      <c r="D45" s="52" t="s">
        <v>1</v>
      </c>
      <c r="E45" s="52" t="s">
        <v>1</v>
      </c>
      <c r="F45" s="52" t="s">
        <v>1</v>
      </c>
      <c r="G45" s="52" t="s">
        <v>1</v>
      </c>
      <c r="H45" s="52" t="s">
        <v>1</v>
      </c>
      <c r="I45" s="52" t="s">
        <v>1</v>
      </c>
      <c r="J45" s="52" t="s">
        <v>1</v>
      </c>
      <c r="K45" s="50"/>
      <c r="L45" s="50"/>
      <c r="M45" s="50"/>
      <c r="N45" s="50"/>
      <c r="O45" s="50"/>
      <c r="P45" s="50"/>
      <c r="Q45" s="50"/>
      <c r="R45" s="50"/>
      <c r="S45" s="50"/>
      <c r="T45" s="50"/>
      <c r="U45" s="50"/>
      <c r="V45" s="50"/>
      <c r="W45" s="50"/>
    </row>
    <row r="46" spans="1:23" ht="13.5" customHeight="1" x14ac:dyDescent="0.45">
      <c r="A46" s="52" t="s">
        <v>57</v>
      </c>
      <c r="B46" s="52" t="s">
        <v>1</v>
      </c>
      <c r="C46" s="52" t="s">
        <v>1</v>
      </c>
      <c r="D46" s="52" t="s">
        <v>1</v>
      </c>
      <c r="E46" s="52" t="s">
        <v>1</v>
      </c>
      <c r="F46" s="52" t="s">
        <v>1</v>
      </c>
      <c r="G46" s="52" t="s">
        <v>1</v>
      </c>
      <c r="H46" s="52" t="s">
        <v>1</v>
      </c>
      <c r="I46" s="52" t="s">
        <v>1</v>
      </c>
      <c r="J46" s="52" t="s">
        <v>1</v>
      </c>
      <c r="K46" s="50"/>
      <c r="L46" s="50"/>
      <c r="M46" s="50"/>
      <c r="N46" s="50"/>
      <c r="O46" s="50"/>
      <c r="P46" s="50"/>
      <c r="Q46" s="50"/>
      <c r="R46" s="50"/>
      <c r="S46" s="50"/>
      <c r="T46" s="50"/>
      <c r="U46" s="50"/>
      <c r="V46" s="50"/>
      <c r="W46" s="50"/>
    </row>
    <row r="47" spans="1:23" ht="13.5" customHeight="1" x14ac:dyDescent="0.45">
      <c r="A47" s="52" t="s">
        <v>58</v>
      </c>
      <c r="B47" s="52" t="s">
        <v>1</v>
      </c>
      <c r="C47" s="52" t="s">
        <v>1</v>
      </c>
      <c r="D47" s="52" t="s">
        <v>1</v>
      </c>
      <c r="E47" s="52" t="s">
        <v>1</v>
      </c>
      <c r="F47" s="52" t="s">
        <v>1</v>
      </c>
      <c r="G47" s="52" t="s">
        <v>1</v>
      </c>
      <c r="H47" s="52" t="s">
        <v>1</v>
      </c>
      <c r="I47" s="52" t="s">
        <v>1</v>
      </c>
      <c r="J47" s="52" t="s">
        <v>1</v>
      </c>
      <c r="K47" s="50"/>
      <c r="L47" s="50"/>
      <c r="M47" s="50"/>
      <c r="N47" s="50"/>
      <c r="O47" s="50"/>
      <c r="P47" s="50"/>
      <c r="Q47" s="50"/>
      <c r="R47" s="50"/>
      <c r="S47" s="50"/>
      <c r="T47" s="50"/>
      <c r="U47" s="50"/>
      <c r="V47" s="50"/>
      <c r="W47" s="50"/>
    </row>
    <row r="48" spans="1:23" ht="13.5" customHeight="1" x14ac:dyDescent="0.45">
      <c r="A48" s="52" t="s">
        <v>59</v>
      </c>
      <c r="B48" s="52" t="s">
        <v>1</v>
      </c>
      <c r="C48" s="52" t="s">
        <v>1</v>
      </c>
      <c r="D48" s="52" t="s">
        <v>1</v>
      </c>
      <c r="E48" s="52" t="s">
        <v>1</v>
      </c>
      <c r="F48" s="52" t="s">
        <v>1</v>
      </c>
      <c r="G48" s="52" t="s">
        <v>1</v>
      </c>
      <c r="H48" s="52" t="s">
        <v>1</v>
      </c>
      <c r="I48" s="52" t="s">
        <v>1</v>
      </c>
      <c r="J48" s="52" t="s">
        <v>1</v>
      </c>
      <c r="K48" s="50"/>
      <c r="L48" s="50"/>
      <c r="M48" s="50"/>
      <c r="N48" s="50"/>
      <c r="O48" s="50"/>
      <c r="P48" s="50"/>
      <c r="Q48" s="50"/>
      <c r="R48" s="50"/>
      <c r="S48" s="50"/>
      <c r="T48" s="50"/>
      <c r="U48" s="50"/>
      <c r="V48" s="50"/>
      <c r="W48" s="50"/>
    </row>
    <row r="49" spans="1:23" ht="13.5" customHeight="1" x14ac:dyDescent="0.45">
      <c r="A49" s="52" t="s">
        <v>44</v>
      </c>
      <c r="B49" s="52" t="s">
        <v>1</v>
      </c>
      <c r="C49" s="52" t="s">
        <v>1</v>
      </c>
      <c r="D49" s="52" t="s">
        <v>1</v>
      </c>
      <c r="E49" s="52" t="s">
        <v>1</v>
      </c>
      <c r="F49" s="52" t="s">
        <v>1</v>
      </c>
      <c r="G49" s="52" t="s">
        <v>1</v>
      </c>
      <c r="H49" s="52" t="s">
        <v>1</v>
      </c>
      <c r="I49" s="52" t="s">
        <v>1</v>
      </c>
      <c r="J49" s="52" t="s">
        <v>1</v>
      </c>
      <c r="K49" s="50"/>
      <c r="L49" s="50"/>
      <c r="M49" s="50"/>
      <c r="N49" s="50"/>
      <c r="O49" s="50"/>
      <c r="P49" s="50"/>
      <c r="Q49" s="50"/>
      <c r="R49" s="50"/>
      <c r="S49" s="50"/>
      <c r="T49" s="50"/>
      <c r="U49" s="50"/>
      <c r="V49" s="50"/>
      <c r="W49" s="50"/>
    </row>
    <row r="50" spans="1:23" ht="13.5" customHeight="1" x14ac:dyDescent="0.45">
      <c r="A50" s="52" t="s">
        <v>31</v>
      </c>
      <c r="B50" s="52" t="s">
        <v>1</v>
      </c>
      <c r="C50" s="52" t="s">
        <v>1</v>
      </c>
      <c r="D50" s="52" t="s">
        <v>1</v>
      </c>
      <c r="E50" s="52" t="s">
        <v>1</v>
      </c>
      <c r="F50" s="52" t="s">
        <v>1</v>
      </c>
      <c r="G50" s="52" t="s">
        <v>1</v>
      </c>
      <c r="H50" s="52" t="s">
        <v>1</v>
      </c>
      <c r="I50" s="52" t="s">
        <v>1</v>
      </c>
      <c r="J50" s="52" t="s">
        <v>1</v>
      </c>
      <c r="K50" s="50"/>
      <c r="L50" s="50"/>
      <c r="M50" s="50"/>
      <c r="N50" s="50"/>
      <c r="O50" s="50"/>
      <c r="P50" s="50"/>
      <c r="Q50" s="50"/>
      <c r="R50" s="50"/>
      <c r="S50" s="50"/>
      <c r="T50" s="50"/>
      <c r="U50" s="50"/>
      <c r="V50" s="50"/>
      <c r="W50" s="50"/>
    </row>
  </sheetData>
  <mergeCells count="19">
    <mergeCell ref="A50:W50"/>
    <mergeCell ref="A45:W45"/>
    <mergeCell ref="A46:W46"/>
    <mergeCell ref="A47:W47"/>
    <mergeCell ref="A48:W48"/>
    <mergeCell ref="A49:W49"/>
    <mergeCell ref="A40:W40"/>
    <mergeCell ref="A41:W41"/>
    <mergeCell ref="A42:W42"/>
    <mergeCell ref="A43:W43"/>
    <mergeCell ref="A44:W44"/>
    <mergeCell ref="A1:P1"/>
    <mergeCell ref="A2:A5"/>
    <mergeCell ref="B2:J2"/>
    <mergeCell ref="B3:B4"/>
    <mergeCell ref="C3:J3"/>
    <mergeCell ref="C4:D4"/>
    <mergeCell ref="E4:F4"/>
    <mergeCell ref="G4:H4"/>
  </mergeCells>
  <pageMargins left="0.7" right="0.7" top="0.75" bottom="0.75" header="0.3" footer="0.3"/>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Q43"/>
  <sheetViews>
    <sheetView showGridLines="0" workbookViewId="0">
      <pane ySplit="4" topLeftCell="A5" activePane="bottomLeft" state="frozen"/>
      <selection pane="bottomLeft" activeCell="A21" sqref="A21"/>
    </sheetView>
  </sheetViews>
  <sheetFormatPr baseColWidth="10" defaultColWidth="11.3984375" defaultRowHeight="14.25" x14ac:dyDescent="0.45"/>
  <cols>
    <col min="1" max="4" width="14.73046875" customWidth="1"/>
  </cols>
  <sheetData>
    <row r="1" spans="1:10" ht="20.100000000000001" customHeight="1" x14ac:dyDescent="0.45">
      <c r="A1" s="49" t="s">
        <v>60</v>
      </c>
      <c r="B1" s="49" t="s">
        <v>1</v>
      </c>
      <c r="C1" s="49" t="s">
        <v>1</v>
      </c>
      <c r="D1" s="49" t="s">
        <v>1</v>
      </c>
      <c r="E1" s="50"/>
      <c r="F1" s="50"/>
      <c r="G1" s="50"/>
      <c r="H1" s="50"/>
      <c r="I1" s="50"/>
      <c r="J1" s="50"/>
    </row>
    <row r="2" spans="1:10" ht="20.100000000000001" customHeight="1" x14ac:dyDescent="0.45">
      <c r="A2" s="51" t="s">
        <v>8</v>
      </c>
      <c r="B2" s="51" t="s">
        <v>61</v>
      </c>
      <c r="C2" s="51" t="s">
        <v>1</v>
      </c>
      <c r="D2" s="51" t="s">
        <v>51</v>
      </c>
    </row>
    <row r="3" spans="1:10" ht="20.100000000000001" customHeight="1" x14ac:dyDescent="0.45">
      <c r="A3" s="51" t="s">
        <v>1</v>
      </c>
      <c r="B3" s="2" t="s">
        <v>62</v>
      </c>
      <c r="C3" s="2" t="s">
        <v>63</v>
      </c>
      <c r="D3" s="51" t="s">
        <v>1</v>
      </c>
    </row>
    <row r="4" spans="1:10" ht="20.100000000000001" customHeight="1" x14ac:dyDescent="0.45">
      <c r="A4" s="51" t="s">
        <v>1</v>
      </c>
      <c r="B4" s="5" t="s">
        <v>34</v>
      </c>
      <c r="C4" s="5" t="s">
        <v>34</v>
      </c>
      <c r="D4" s="5" t="s">
        <v>53</v>
      </c>
    </row>
    <row r="5" spans="1:10" ht="13.5" customHeight="1" x14ac:dyDescent="0.45">
      <c r="A5" s="21">
        <v>1983</v>
      </c>
      <c r="B5" s="24">
        <v>15369</v>
      </c>
      <c r="C5" s="24">
        <v>1708</v>
      </c>
      <c r="D5" s="24">
        <v>249478</v>
      </c>
    </row>
    <row r="6" spans="1:10" ht="13.5" customHeight="1" x14ac:dyDescent="0.45">
      <c r="A6" s="21">
        <v>1985</v>
      </c>
      <c r="B6" s="24">
        <v>18515</v>
      </c>
      <c r="C6" s="24">
        <v>1887</v>
      </c>
      <c r="D6" s="24">
        <v>275053</v>
      </c>
    </row>
    <row r="7" spans="1:10" ht="13.5" customHeight="1" x14ac:dyDescent="0.45">
      <c r="A7" s="21">
        <v>1987</v>
      </c>
      <c r="B7" s="24">
        <v>21131</v>
      </c>
      <c r="C7" s="24">
        <v>1983</v>
      </c>
      <c r="D7" s="24">
        <v>295332</v>
      </c>
    </row>
    <row r="8" spans="1:10" ht="13.5" customHeight="1" x14ac:dyDescent="0.45">
      <c r="A8" s="21">
        <v>1989</v>
      </c>
      <c r="B8" s="24">
        <v>23563</v>
      </c>
      <c r="C8" s="24">
        <v>2443</v>
      </c>
      <c r="D8" s="24">
        <v>296510</v>
      </c>
    </row>
    <row r="9" spans="1:10" ht="13.5" customHeight="1" x14ac:dyDescent="0.45">
      <c r="A9" s="21">
        <v>1991</v>
      </c>
      <c r="B9" s="24">
        <v>26246</v>
      </c>
      <c r="C9" s="24">
        <v>2937</v>
      </c>
      <c r="D9" s="24">
        <v>321756</v>
      </c>
    </row>
    <row r="10" spans="1:10" ht="13.5" customHeight="1" x14ac:dyDescent="0.45">
      <c r="A10" s="21">
        <v>1993</v>
      </c>
      <c r="B10" s="24">
        <v>25933</v>
      </c>
      <c r="C10" s="24">
        <v>3613</v>
      </c>
      <c r="D10" s="24">
        <v>293774</v>
      </c>
    </row>
    <row r="11" spans="1:10" ht="13.5" customHeight="1" x14ac:dyDescent="0.45">
      <c r="A11" s="21">
        <v>1995</v>
      </c>
      <c r="B11" s="24">
        <v>26817</v>
      </c>
      <c r="C11" s="24">
        <v>3145</v>
      </c>
      <c r="D11" s="24">
        <v>283316</v>
      </c>
    </row>
    <row r="12" spans="1:10" ht="13.5" customHeight="1" x14ac:dyDescent="0.45">
      <c r="A12" s="21">
        <v>1997</v>
      </c>
      <c r="B12" s="24">
        <v>28909</v>
      </c>
      <c r="C12" s="24">
        <v>4508</v>
      </c>
      <c r="D12" s="24">
        <v>286270</v>
      </c>
    </row>
    <row r="13" spans="1:10" ht="13.5" customHeight="1" x14ac:dyDescent="0.45">
      <c r="A13" s="21">
        <v>1999</v>
      </c>
      <c r="B13" s="24">
        <v>33622</v>
      </c>
      <c r="C13" s="24">
        <v>6062</v>
      </c>
      <c r="D13" s="24">
        <v>306693</v>
      </c>
    </row>
    <row r="14" spans="1:10" ht="13.5" customHeight="1" x14ac:dyDescent="0.45">
      <c r="A14" s="21">
        <v>2000</v>
      </c>
      <c r="B14" s="24">
        <v>35600</v>
      </c>
      <c r="C14" s="24">
        <v>6590</v>
      </c>
      <c r="D14" s="24">
        <v>312490</v>
      </c>
    </row>
    <row r="15" spans="1:10" ht="13.5" customHeight="1" x14ac:dyDescent="0.45">
      <c r="A15" s="21">
        <v>2001</v>
      </c>
      <c r="B15" s="24">
        <v>36332</v>
      </c>
      <c r="C15" s="24">
        <v>7427</v>
      </c>
      <c r="D15" s="24">
        <v>307257</v>
      </c>
    </row>
    <row r="16" spans="1:10" ht="13.5" customHeight="1" x14ac:dyDescent="0.45">
      <c r="A16" s="21">
        <v>2002</v>
      </c>
      <c r="B16" s="24">
        <v>36950</v>
      </c>
      <c r="C16" s="24">
        <v>7590</v>
      </c>
      <c r="D16" s="24">
        <v>302600</v>
      </c>
      <c r="G16" s="26"/>
    </row>
    <row r="17" spans="1:4" ht="13.5" customHeight="1" x14ac:dyDescent="0.45">
      <c r="A17" s="21">
        <v>2003</v>
      </c>
      <c r="B17" s="24">
        <v>38029</v>
      </c>
      <c r="C17" s="24">
        <v>8493</v>
      </c>
      <c r="D17" s="24">
        <v>298072</v>
      </c>
    </row>
    <row r="18" spans="1:4" ht="13.5" customHeight="1" x14ac:dyDescent="0.45">
      <c r="A18" s="21">
        <v>2004</v>
      </c>
      <c r="B18" s="24">
        <v>38363</v>
      </c>
      <c r="C18" s="24">
        <v>7696</v>
      </c>
      <c r="D18" s="24">
        <v>298549</v>
      </c>
    </row>
    <row r="19" spans="1:4" ht="13.5" customHeight="1" x14ac:dyDescent="0.45">
      <c r="A19" s="21">
        <v>2005</v>
      </c>
      <c r="B19" s="24">
        <v>38651</v>
      </c>
      <c r="C19" s="24">
        <v>9758</v>
      </c>
      <c r="D19" s="24">
        <v>304502</v>
      </c>
    </row>
    <row r="20" spans="1:4" ht="13.5" customHeight="1" x14ac:dyDescent="0.45">
      <c r="A20" s="21">
        <v>2006</v>
      </c>
      <c r="B20" s="24">
        <v>41148</v>
      </c>
      <c r="C20" s="24">
        <v>10832</v>
      </c>
      <c r="D20" s="24">
        <v>312145</v>
      </c>
    </row>
    <row r="21" spans="1:4" ht="13.5" customHeight="1" x14ac:dyDescent="0.45">
      <c r="A21" s="21">
        <v>2007</v>
      </c>
      <c r="B21" s="24">
        <v>43035</v>
      </c>
      <c r="C21" s="24">
        <v>10412</v>
      </c>
      <c r="D21" s="24">
        <v>321853</v>
      </c>
    </row>
    <row r="22" spans="1:4" ht="13.5" customHeight="1" x14ac:dyDescent="0.45">
      <c r="A22" s="21">
        <v>2008</v>
      </c>
      <c r="B22" s="24">
        <v>46073</v>
      </c>
      <c r="C22" s="24">
        <v>11231</v>
      </c>
      <c r="D22" s="24">
        <v>332909</v>
      </c>
    </row>
    <row r="23" spans="1:4" ht="13.5" customHeight="1" x14ac:dyDescent="0.45">
      <c r="A23" s="21">
        <v>2009</v>
      </c>
      <c r="B23" s="24">
        <v>45275</v>
      </c>
      <c r="C23" s="24">
        <v>11204</v>
      </c>
      <c r="D23" s="24">
        <v>332491</v>
      </c>
    </row>
    <row r="24" spans="1:4" ht="13.5" customHeight="1" x14ac:dyDescent="0.45">
      <c r="A24" s="21">
        <v>2010</v>
      </c>
      <c r="B24" s="24">
        <v>46929</v>
      </c>
      <c r="C24" s="24">
        <v>10863</v>
      </c>
      <c r="D24" s="24">
        <v>337211</v>
      </c>
    </row>
    <row r="25" spans="1:4" ht="13.5" customHeight="1" x14ac:dyDescent="0.45">
      <c r="A25" s="21">
        <v>2011</v>
      </c>
      <c r="B25" s="24">
        <v>51077</v>
      </c>
      <c r="C25" s="24">
        <v>12340</v>
      </c>
      <c r="D25" s="24">
        <v>357129</v>
      </c>
    </row>
    <row r="26" spans="1:4" ht="13.5" customHeight="1" x14ac:dyDescent="0.45">
      <c r="A26" s="21">
        <v>2012</v>
      </c>
      <c r="B26" s="24">
        <v>53790</v>
      </c>
      <c r="C26" s="24">
        <v>12812</v>
      </c>
      <c r="D26" s="24">
        <v>367478</v>
      </c>
    </row>
    <row r="27" spans="1:4" ht="13.5" customHeight="1" x14ac:dyDescent="0.45">
      <c r="A27" s="21">
        <v>2013</v>
      </c>
      <c r="B27" s="24">
        <v>53566</v>
      </c>
      <c r="C27" s="24">
        <v>14955</v>
      </c>
      <c r="D27" s="24">
        <v>360375</v>
      </c>
    </row>
    <row r="28" spans="1:4" ht="13.5" customHeight="1" x14ac:dyDescent="0.45">
      <c r="A28" s="21">
        <v>2014</v>
      </c>
      <c r="B28" s="24">
        <v>56996</v>
      </c>
      <c r="C28" s="24">
        <v>16050</v>
      </c>
      <c r="D28" s="24">
        <v>371706</v>
      </c>
    </row>
    <row r="29" spans="1:4" ht="13.5" customHeight="1" x14ac:dyDescent="0.45">
      <c r="A29" s="21">
        <v>2015</v>
      </c>
      <c r="B29" s="24">
        <v>60952</v>
      </c>
      <c r="C29" s="24">
        <v>17021</v>
      </c>
      <c r="D29" s="24">
        <v>404767</v>
      </c>
    </row>
    <row r="30" spans="1:4" ht="13.5" customHeight="1" x14ac:dyDescent="0.45">
      <c r="A30" s="21">
        <v>2016</v>
      </c>
      <c r="B30" s="24">
        <v>62826</v>
      </c>
      <c r="C30" s="24">
        <v>16319</v>
      </c>
      <c r="D30" s="24">
        <v>413027</v>
      </c>
    </row>
    <row r="31" spans="1:4" ht="13.5" customHeight="1" x14ac:dyDescent="0.45">
      <c r="A31" s="21">
        <v>2017</v>
      </c>
      <c r="B31" s="24">
        <v>68787</v>
      </c>
      <c r="C31" s="24">
        <v>19504</v>
      </c>
      <c r="D31" s="24">
        <v>436571</v>
      </c>
    </row>
    <row r="32" spans="1:4" ht="13.5" customHeight="1" x14ac:dyDescent="0.45">
      <c r="A32" s="21">
        <v>2018</v>
      </c>
      <c r="B32" s="24">
        <v>72101</v>
      </c>
      <c r="C32" s="24">
        <v>20695</v>
      </c>
      <c r="D32" s="24">
        <v>451057</v>
      </c>
    </row>
    <row r="33" spans="1:17" ht="13.5" customHeight="1" x14ac:dyDescent="0.45">
      <c r="A33" s="21">
        <v>2019</v>
      </c>
      <c r="B33" s="24">
        <v>75830</v>
      </c>
      <c r="C33" s="24">
        <v>22694</v>
      </c>
      <c r="D33" s="24">
        <v>475676</v>
      </c>
    </row>
    <row r="34" spans="1:17" ht="13.5" customHeight="1" x14ac:dyDescent="0.45">
      <c r="A34" s="21">
        <v>2020</v>
      </c>
      <c r="B34" s="24">
        <v>71032</v>
      </c>
      <c r="C34" s="24">
        <v>22901</v>
      </c>
      <c r="D34" s="24">
        <v>467444</v>
      </c>
    </row>
    <row r="35" spans="1:17" ht="13.5" customHeight="1" x14ac:dyDescent="0.45">
      <c r="A35" s="21">
        <v>2021</v>
      </c>
      <c r="B35" s="24">
        <v>75761</v>
      </c>
      <c r="C35" s="24">
        <v>26555</v>
      </c>
      <c r="D35" s="24">
        <v>478129</v>
      </c>
    </row>
    <row r="36" spans="1:17" ht="13.5" customHeight="1" x14ac:dyDescent="0.45">
      <c r="A36" s="21">
        <v>2022</v>
      </c>
      <c r="B36" s="24">
        <v>81809</v>
      </c>
      <c r="C36" s="24">
        <v>27654</v>
      </c>
      <c r="D36" s="24">
        <v>505253</v>
      </c>
    </row>
    <row r="37" spans="1:17" ht="20.100000000000001" customHeight="1" x14ac:dyDescent="0.45">
      <c r="A37" s="28">
        <v>2023</v>
      </c>
      <c r="B37" s="25">
        <v>90408</v>
      </c>
      <c r="C37" s="25">
        <v>31807</v>
      </c>
      <c r="D37" s="25">
        <v>543452</v>
      </c>
    </row>
    <row r="38" spans="1:17" ht="4.5" customHeight="1" x14ac:dyDescent="0.45">
      <c r="A38" s="4" t="s">
        <v>1</v>
      </c>
      <c r="B38" s="4" t="s">
        <v>1</v>
      </c>
      <c r="C38" s="4" t="s">
        <v>1</v>
      </c>
      <c r="D38" s="4" t="s">
        <v>1</v>
      </c>
    </row>
    <row r="39" spans="1:17" ht="4.5" customHeight="1" x14ac:dyDescent="0.45">
      <c r="A39" s="50" t="s">
        <v>1</v>
      </c>
      <c r="B39" s="50" t="s">
        <v>1</v>
      </c>
      <c r="C39" s="50" t="s">
        <v>1</v>
      </c>
      <c r="D39" s="50" t="s">
        <v>1</v>
      </c>
      <c r="E39" s="50"/>
      <c r="F39" s="50"/>
      <c r="G39" s="50"/>
      <c r="H39" s="50"/>
      <c r="I39" s="50"/>
      <c r="J39" s="50"/>
      <c r="K39" s="50"/>
      <c r="L39" s="50"/>
      <c r="M39" s="50"/>
      <c r="N39" s="50"/>
      <c r="O39" s="50"/>
      <c r="P39" s="50"/>
      <c r="Q39" s="50"/>
    </row>
    <row r="40" spans="1:17" ht="13.5" customHeight="1" x14ac:dyDescent="0.45">
      <c r="A40" s="52" t="s">
        <v>26</v>
      </c>
      <c r="B40" s="52" t="s">
        <v>1</v>
      </c>
      <c r="C40" s="52" t="s">
        <v>1</v>
      </c>
      <c r="D40" s="52" t="s">
        <v>1</v>
      </c>
      <c r="E40" s="50"/>
      <c r="F40" s="50"/>
      <c r="G40" s="50"/>
      <c r="H40" s="50"/>
      <c r="I40" s="50"/>
      <c r="J40" s="50"/>
      <c r="K40" s="50"/>
      <c r="L40" s="50"/>
      <c r="M40" s="50"/>
      <c r="N40" s="50"/>
      <c r="O40" s="50"/>
      <c r="P40" s="50"/>
      <c r="Q40" s="50"/>
    </row>
    <row r="41" spans="1:17" ht="13.5" customHeight="1" x14ac:dyDescent="0.45">
      <c r="A41" s="52" t="s">
        <v>54</v>
      </c>
      <c r="B41" s="52" t="s">
        <v>1</v>
      </c>
      <c r="C41" s="52" t="s">
        <v>1</v>
      </c>
      <c r="D41" s="52" t="s">
        <v>1</v>
      </c>
      <c r="E41" s="50"/>
      <c r="F41" s="50"/>
      <c r="G41" s="50"/>
      <c r="H41" s="50"/>
      <c r="I41" s="50"/>
      <c r="J41" s="50"/>
      <c r="K41" s="50"/>
      <c r="L41" s="50"/>
      <c r="M41" s="50"/>
      <c r="N41" s="50"/>
      <c r="O41" s="50"/>
      <c r="P41" s="50"/>
      <c r="Q41" s="50"/>
    </row>
    <row r="42" spans="1:17" ht="13.5" customHeight="1" x14ac:dyDescent="0.45">
      <c r="A42" s="52" t="s">
        <v>44</v>
      </c>
      <c r="B42" s="52" t="s">
        <v>1</v>
      </c>
      <c r="C42" s="52" t="s">
        <v>1</v>
      </c>
      <c r="D42" s="52" t="s">
        <v>1</v>
      </c>
      <c r="E42" s="50"/>
      <c r="F42" s="50"/>
      <c r="G42" s="50"/>
      <c r="H42" s="50"/>
      <c r="I42" s="50"/>
      <c r="J42" s="50"/>
      <c r="K42" s="50"/>
      <c r="L42" s="50"/>
      <c r="M42" s="50"/>
      <c r="N42" s="50"/>
      <c r="O42" s="50"/>
      <c r="P42" s="50"/>
      <c r="Q42" s="50"/>
    </row>
    <row r="43" spans="1:17" ht="13.5" customHeight="1" x14ac:dyDescent="0.45">
      <c r="A43" s="52" t="s">
        <v>64</v>
      </c>
      <c r="B43" s="52" t="s">
        <v>1</v>
      </c>
      <c r="C43" s="52" t="s">
        <v>1</v>
      </c>
      <c r="D43" s="52" t="s">
        <v>1</v>
      </c>
      <c r="E43" s="50"/>
      <c r="F43" s="50"/>
      <c r="G43" s="50"/>
      <c r="H43" s="50"/>
      <c r="I43" s="50"/>
      <c r="J43" s="50"/>
      <c r="K43" s="50"/>
      <c r="L43" s="50"/>
      <c r="M43" s="50"/>
      <c r="N43" s="50"/>
      <c r="O43" s="50"/>
      <c r="P43" s="50"/>
      <c r="Q43" s="50"/>
    </row>
  </sheetData>
  <mergeCells count="9">
    <mergeCell ref="A40:Q40"/>
    <mergeCell ref="A41:Q41"/>
    <mergeCell ref="A42:Q42"/>
    <mergeCell ref="A43:Q43"/>
    <mergeCell ref="A1:J1"/>
    <mergeCell ref="A2:A4"/>
    <mergeCell ref="B2:C2"/>
    <mergeCell ref="D2:D3"/>
    <mergeCell ref="A39:Q39"/>
  </mergeCells>
  <pageMargins left="0.7" right="0.7" top="0.75" bottom="0.75" header="0.3" footer="0.3"/>
  <pageSetup paperSize="9"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AF46"/>
  <sheetViews>
    <sheetView showGridLines="0" workbookViewId="0">
      <pane ySplit="4" topLeftCell="A5" activePane="bottomLeft" state="frozen"/>
      <selection pane="bottomLeft" activeCell="F24" sqref="F24"/>
    </sheetView>
  </sheetViews>
  <sheetFormatPr baseColWidth="10" defaultColWidth="11.3984375" defaultRowHeight="14.25" outlineLevelRow="1" outlineLevelCol="1" x14ac:dyDescent="0.45"/>
  <cols>
    <col min="1" max="1" width="10.73046875" customWidth="1"/>
    <col min="2" max="2" width="55.73046875" customWidth="1"/>
    <col min="3" max="15" width="8.73046875" customWidth="1" outlineLevel="1"/>
    <col min="16" max="19" width="8.73046875" customWidth="1"/>
  </cols>
  <sheetData>
    <row r="1" spans="1:19" ht="20.100000000000001" customHeight="1" x14ac:dyDescent="0.45">
      <c r="A1" s="49" t="s">
        <v>65</v>
      </c>
      <c r="B1" s="49" t="s">
        <v>1</v>
      </c>
      <c r="C1" s="49" t="s">
        <v>1</v>
      </c>
      <c r="D1" s="49" t="s">
        <v>1</v>
      </c>
      <c r="E1" s="49" t="s">
        <v>1</v>
      </c>
      <c r="F1" s="49" t="s">
        <v>1</v>
      </c>
      <c r="G1" s="49" t="s">
        <v>1</v>
      </c>
      <c r="H1" s="49" t="s">
        <v>1</v>
      </c>
      <c r="I1" s="49" t="s">
        <v>1</v>
      </c>
      <c r="J1" s="49" t="s">
        <v>1</v>
      </c>
      <c r="K1" s="49" t="s">
        <v>1</v>
      </c>
      <c r="L1" s="49" t="s">
        <v>1</v>
      </c>
      <c r="M1" s="49" t="s">
        <v>1</v>
      </c>
      <c r="N1" s="49" t="s">
        <v>1</v>
      </c>
      <c r="O1" s="49" t="s">
        <v>1</v>
      </c>
      <c r="P1" s="49" t="s">
        <v>1</v>
      </c>
      <c r="Q1" s="49" t="s">
        <v>1</v>
      </c>
      <c r="R1" s="49" t="s">
        <v>1</v>
      </c>
      <c r="S1" s="49" t="s">
        <v>1</v>
      </c>
    </row>
    <row r="2" spans="1:19" ht="20.100000000000001" customHeight="1" x14ac:dyDescent="0.45">
      <c r="A2" s="55" t="s">
        <v>66</v>
      </c>
      <c r="B2" s="55" t="s">
        <v>1</v>
      </c>
      <c r="C2" s="51" t="s">
        <v>67</v>
      </c>
      <c r="D2" s="51" t="s">
        <v>1</v>
      </c>
      <c r="E2" s="51" t="s">
        <v>1</v>
      </c>
      <c r="F2" s="51" t="s">
        <v>1</v>
      </c>
      <c r="G2" s="51" t="s">
        <v>1</v>
      </c>
      <c r="H2" s="51" t="s">
        <v>1</v>
      </c>
      <c r="I2" s="51" t="s">
        <v>1</v>
      </c>
      <c r="J2" s="51" t="s">
        <v>1</v>
      </c>
      <c r="K2" s="51" t="s">
        <v>1</v>
      </c>
      <c r="L2" s="51" t="s">
        <v>1</v>
      </c>
      <c r="M2" s="51" t="s">
        <v>1</v>
      </c>
      <c r="N2" s="51" t="s">
        <v>1</v>
      </c>
      <c r="O2" s="51" t="s">
        <v>1</v>
      </c>
      <c r="P2" s="51" t="s">
        <v>1</v>
      </c>
      <c r="Q2" s="51" t="s">
        <v>1</v>
      </c>
      <c r="R2" s="51" t="s">
        <v>1</v>
      </c>
      <c r="S2" s="51" t="s">
        <v>1</v>
      </c>
    </row>
    <row r="3" spans="1:19" ht="20.100000000000001" customHeight="1" x14ac:dyDescent="0.45">
      <c r="A3" s="55" t="s">
        <v>68</v>
      </c>
      <c r="B3" s="55" t="s">
        <v>1</v>
      </c>
      <c r="C3" s="53" t="s">
        <v>18</v>
      </c>
      <c r="D3" s="53" t="s">
        <v>1</v>
      </c>
      <c r="E3" s="53" t="s">
        <v>19</v>
      </c>
      <c r="F3" s="53" t="s">
        <v>1</v>
      </c>
      <c r="G3" s="53" t="s">
        <v>20</v>
      </c>
      <c r="H3" s="53" t="s">
        <v>1</v>
      </c>
      <c r="I3" s="53" t="s">
        <v>21</v>
      </c>
      <c r="J3" s="53" t="s">
        <v>1</v>
      </c>
      <c r="K3" s="53" t="s">
        <v>22</v>
      </c>
      <c r="L3" s="53" t="s">
        <v>1</v>
      </c>
      <c r="M3" s="53" t="s">
        <v>23</v>
      </c>
      <c r="N3" s="53" t="s">
        <v>1</v>
      </c>
      <c r="O3" s="53" t="s">
        <v>24</v>
      </c>
      <c r="P3" s="53" t="s">
        <v>1</v>
      </c>
      <c r="Q3" s="53" t="s">
        <v>25</v>
      </c>
      <c r="R3" s="53" t="s">
        <v>1</v>
      </c>
      <c r="S3" s="2" t="s">
        <v>69</v>
      </c>
    </row>
    <row r="4" spans="1:19" ht="20.100000000000001" customHeight="1" x14ac:dyDescent="0.45">
      <c r="A4" s="55" t="s">
        <v>1</v>
      </c>
      <c r="B4" s="55" t="s">
        <v>1</v>
      </c>
      <c r="C4" s="5" t="s">
        <v>70</v>
      </c>
      <c r="D4" s="5" t="s">
        <v>71</v>
      </c>
      <c r="E4" s="5" t="s">
        <v>70</v>
      </c>
      <c r="F4" s="5" t="s">
        <v>71</v>
      </c>
      <c r="G4" s="5" t="s">
        <v>70</v>
      </c>
      <c r="H4" s="5" t="s">
        <v>71</v>
      </c>
      <c r="I4" s="5" t="s">
        <v>70</v>
      </c>
      <c r="J4" s="5" t="s">
        <v>71</v>
      </c>
      <c r="K4" s="5" t="s">
        <v>70</v>
      </c>
      <c r="L4" s="5" t="s">
        <v>71</v>
      </c>
      <c r="M4" s="5" t="s">
        <v>70</v>
      </c>
      <c r="N4" s="5" t="s">
        <v>71</v>
      </c>
      <c r="O4" s="5" t="s">
        <v>70</v>
      </c>
      <c r="P4" s="5" t="s">
        <v>71</v>
      </c>
      <c r="Q4" s="5" t="s">
        <v>70</v>
      </c>
      <c r="R4" s="5" t="s">
        <v>71</v>
      </c>
      <c r="S4" s="5" t="s">
        <v>72</v>
      </c>
    </row>
    <row r="5" spans="1:19" ht="20.100000000000001" customHeight="1" x14ac:dyDescent="0.45">
      <c r="A5" s="54" t="s">
        <v>73</v>
      </c>
      <c r="B5" s="54" t="s">
        <v>1</v>
      </c>
      <c r="C5" s="50" t="s">
        <v>1</v>
      </c>
      <c r="D5" s="50" t="s">
        <v>1</v>
      </c>
      <c r="E5" s="50" t="s">
        <v>1</v>
      </c>
      <c r="F5" s="50" t="s">
        <v>1</v>
      </c>
      <c r="G5" s="50" t="s">
        <v>1</v>
      </c>
      <c r="H5" s="50" t="s">
        <v>1</v>
      </c>
      <c r="I5" s="50" t="s">
        <v>1</v>
      </c>
      <c r="J5" s="50" t="s">
        <v>1</v>
      </c>
      <c r="K5" s="50" t="s">
        <v>1</v>
      </c>
      <c r="L5" s="50" t="s">
        <v>1</v>
      </c>
      <c r="M5" s="50" t="s">
        <v>1</v>
      </c>
      <c r="N5" s="50" t="s">
        <v>1</v>
      </c>
      <c r="O5" s="50" t="s">
        <v>1</v>
      </c>
      <c r="P5" s="50" t="s">
        <v>1</v>
      </c>
      <c r="Q5" s="50" t="s">
        <v>1</v>
      </c>
      <c r="R5" s="50" t="s">
        <v>1</v>
      </c>
      <c r="S5" s="50" t="s">
        <v>1</v>
      </c>
    </row>
    <row r="6" spans="1:19" ht="13.5" customHeight="1" outlineLevel="1" x14ac:dyDescent="0.45">
      <c r="A6" s="45" t="s">
        <v>74</v>
      </c>
      <c r="B6" s="6" t="s">
        <v>75</v>
      </c>
      <c r="C6" s="29">
        <v>158</v>
      </c>
      <c r="D6" s="31">
        <v>93</v>
      </c>
      <c r="E6" s="29">
        <v>169</v>
      </c>
      <c r="F6" s="31">
        <v>97</v>
      </c>
      <c r="G6" s="29">
        <v>172</v>
      </c>
      <c r="H6" s="31">
        <v>101</v>
      </c>
      <c r="I6" s="29">
        <v>185</v>
      </c>
      <c r="J6" s="31">
        <v>107</v>
      </c>
      <c r="K6" s="29">
        <v>209</v>
      </c>
      <c r="L6" s="31">
        <v>116</v>
      </c>
      <c r="M6" s="29">
        <v>228</v>
      </c>
      <c r="N6" s="31">
        <v>123</v>
      </c>
      <c r="O6" s="29">
        <v>243</v>
      </c>
      <c r="P6" s="31">
        <v>140</v>
      </c>
      <c r="Q6" s="29">
        <v>279</v>
      </c>
      <c r="R6" s="31">
        <v>158</v>
      </c>
      <c r="S6" s="29">
        <v>272</v>
      </c>
    </row>
    <row r="7" spans="1:19" ht="13.5" customHeight="1" outlineLevel="1" x14ac:dyDescent="0.45">
      <c r="A7" s="45" t="s">
        <v>76</v>
      </c>
      <c r="B7" s="6" t="s">
        <v>77</v>
      </c>
      <c r="C7" s="29">
        <v>21</v>
      </c>
      <c r="D7" s="31">
        <v>7</v>
      </c>
      <c r="E7" s="29">
        <v>25</v>
      </c>
      <c r="F7" s="31">
        <v>6</v>
      </c>
      <c r="G7" s="29">
        <v>24</v>
      </c>
      <c r="H7" s="31">
        <v>6</v>
      </c>
      <c r="I7" s="29">
        <v>20</v>
      </c>
      <c r="J7" s="31">
        <v>5</v>
      </c>
      <c r="K7" s="29">
        <v>19</v>
      </c>
      <c r="L7" s="31">
        <v>5</v>
      </c>
      <c r="M7" s="29">
        <v>21</v>
      </c>
      <c r="N7" s="31">
        <v>3</v>
      </c>
      <c r="O7" s="29">
        <v>21</v>
      </c>
      <c r="P7" s="31">
        <v>2</v>
      </c>
      <c r="Q7" s="29">
        <v>22</v>
      </c>
      <c r="R7" s="31">
        <v>3</v>
      </c>
      <c r="S7" s="29">
        <v>23</v>
      </c>
    </row>
    <row r="8" spans="1:19" ht="13.5" customHeight="1" outlineLevel="1" x14ac:dyDescent="0.45">
      <c r="A8" s="45" t="s">
        <v>80</v>
      </c>
      <c r="B8" s="6" t="s">
        <v>81</v>
      </c>
      <c r="C8" s="29">
        <v>53359</v>
      </c>
      <c r="D8" s="31">
        <v>15093</v>
      </c>
      <c r="E8" s="29">
        <v>58494</v>
      </c>
      <c r="F8" s="31">
        <v>18154</v>
      </c>
      <c r="G8" s="29">
        <v>61574</v>
      </c>
      <c r="H8" s="31">
        <v>19325</v>
      </c>
      <c r="I8" s="29">
        <v>64361</v>
      </c>
      <c r="J8" s="31">
        <v>20939</v>
      </c>
      <c r="K8" s="29">
        <v>59314</v>
      </c>
      <c r="L8" s="31">
        <v>20778</v>
      </c>
      <c r="M8" s="29">
        <v>62638</v>
      </c>
      <c r="N8" s="31">
        <v>23421</v>
      </c>
      <c r="O8" s="29">
        <v>67320</v>
      </c>
      <c r="P8" s="31">
        <v>24941</v>
      </c>
      <c r="Q8" s="29">
        <v>71842</v>
      </c>
      <c r="R8" s="31">
        <v>28329</v>
      </c>
      <c r="S8" s="29">
        <v>72595</v>
      </c>
    </row>
    <row r="9" spans="1:19" ht="13.5" customHeight="1" outlineLevel="1" x14ac:dyDescent="0.45">
      <c r="A9" s="45" t="s">
        <v>82</v>
      </c>
      <c r="B9" s="6" t="s">
        <v>83</v>
      </c>
      <c r="C9" s="29">
        <v>313</v>
      </c>
      <c r="D9" s="31">
        <v>19</v>
      </c>
      <c r="E9" s="29">
        <v>318</v>
      </c>
      <c r="F9" s="31">
        <v>15</v>
      </c>
      <c r="G9" s="29">
        <v>323</v>
      </c>
      <c r="H9" s="31">
        <v>16</v>
      </c>
      <c r="I9" s="29">
        <v>337</v>
      </c>
      <c r="J9" s="31">
        <v>16</v>
      </c>
      <c r="K9" s="29">
        <v>333</v>
      </c>
      <c r="L9" s="31">
        <v>17</v>
      </c>
      <c r="M9" s="29">
        <v>336</v>
      </c>
      <c r="N9" s="31">
        <v>17</v>
      </c>
      <c r="O9" s="29">
        <v>347</v>
      </c>
      <c r="P9" s="31">
        <v>20</v>
      </c>
      <c r="Q9" s="29">
        <v>411</v>
      </c>
      <c r="R9" s="31">
        <v>24</v>
      </c>
      <c r="S9" s="29">
        <v>410</v>
      </c>
    </row>
    <row r="10" spans="1:19" ht="13.5" customHeight="1" outlineLevel="1" x14ac:dyDescent="0.45">
      <c r="A10" s="45" t="s">
        <v>86</v>
      </c>
      <c r="B10" s="6" t="s">
        <v>87</v>
      </c>
      <c r="C10" s="29">
        <v>94</v>
      </c>
      <c r="D10" s="31">
        <v>8</v>
      </c>
      <c r="E10" s="29">
        <v>102</v>
      </c>
      <c r="F10" s="31" t="s">
        <v>88</v>
      </c>
      <c r="G10" s="29">
        <v>97</v>
      </c>
      <c r="H10" s="31" t="s">
        <v>88</v>
      </c>
      <c r="I10" s="29">
        <v>115</v>
      </c>
      <c r="J10" s="31" t="s">
        <v>88</v>
      </c>
      <c r="K10" s="29">
        <v>109</v>
      </c>
      <c r="L10" s="31" t="s">
        <v>88</v>
      </c>
      <c r="M10" s="29">
        <v>131</v>
      </c>
      <c r="N10" s="31" t="s">
        <v>88</v>
      </c>
      <c r="O10" s="29">
        <v>133</v>
      </c>
      <c r="P10" s="31" t="s">
        <v>88</v>
      </c>
      <c r="Q10" s="29">
        <v>172</v>
      </c>
      <c r="R10" s="31" t="s">
        <v>88</v>
      </c>
      <c r="S10" s="29">
        <v>169</v>
      </c>
    </row>
    <row r="11" spans="1:19" ht="13.5" customHeight="1" outlineLevel="1" x14ac:dyDescent="0.45">
      <c r="A11" s="45" t="s">
        <v>89</v>
      </c>
      <c r="B11" s="6" t="s">
        <v>90</v>
      </c>
      <c r="C11" s="29">
        <v>230</v>
      </c>
      <c r="D11" s="31">
        <v>33</v>
      </c>
      <c r="E11" s="29">
        <v>248</v>
      </c>
      <c r="F11" s="31">
        <v>36</v>
      </c>
      <c r="G11" s="29">
        <v>244</v>
      </c>
      <c r="H11" s="31">
        <v>37</v>
      </c>
      <c r="I11" s="29">
        <v>232</v>
      </c>
      <c r="J11" s="31">
        <v>27</v>
      </c>
      <c r="K11" s="29">
        <v>227</v>
      </c>
      <c r="L11" s="31">
        <v>28</v>
      </c>
      <c r="M11" s="29">
        <v>231</v>
      </c>
      <c r="N11" s="31">
        <v>28</v>
      </c>
      <c r="O11" s="29">
        <v>228</v>
      </c>
      <c r="P11" s="31">
        <v>29</v>
      </c>
      <c r="Q11" s="29">
        <v>209</v>
      </c>
      <c r="R11" s="31">
        <v>18</v>
      </c>
      <c r="S11" s="29">
        <v>205</v>
      </c>
    </row>
    <row r="12" spans="1:19" ht="13.5" customHeight="1" outlineLevel="1" x14ac:dyDescent="0.45">
      <c r="A12" s="45" t="s">
        <v>93</v>
      </c>
      <c r="B12" s="6" t="s">
        <v>94</v>
      </c>
      <c r="C12" s="29">
        <v>141</v>
      </c>
      <c r="D12" s="31">
        <v>3</v>
      </c>
      <c r="E12" s="29">
        <v>145</v>
      </c>
      <c r="F12" s="31" t="s">
        <v>88</v>
      </c>
      <c r="G12" s="29">
        <v>150</v>
      </c>
      <c r="H12" s="31" t="s">
        <v>88</v>
      </c>
      <c r="I12" s="29">
        <v>159</v>
      </c>
      <c r="J12" s="31" t="s">
        <v>88</v>
      </c>
      <c r="K12" s="29">
        <v>145</v>
      </c>
      <c r="L12" s="31" t="s">
        <v>88</v>
      </c>
      <c r="M12" s="29">
        <v>143</v>
      </c>
      <c r="N12" s="31" t="s">
        <v>88</v>
      </c>
      <c r="O12" s="29">
        <v>148</v>
      </c>
      <c r="P12" s="31" t="s">
        <v>88</v>
      </c>
      <c r="Q12" s="29">
        <v>48</v>
      </c>
      <c r="R12" s="31" t="s">
        <v>88</v>
      </c>
      <c r="S12" s="29">
        <v>43</v>
      </c>
    </row>
    <row r="13" spans="1:19" ht="13.5" customHeight="1" outlineLevel="1" x14ac:dyDescent="0.45">
      <c r="A13" s="45" t="s">
        <v>95</v>
      </c>
      <c r="B13" s="6" t="s">
        <v>96</v>
      </c>
      <c r="C13" s="29">
        <v>3913</v>
      </c>
      <c r="D13" s="31">
        <v>331</v>
      </c>
      <c r="E13" s="29">
        <v>4065</v>
      </c>
      <c r="F13" s="31">
        <v>565</v>
      </c>
      <c r="G13" s="29">
        <v>4193</v>
      </c>
      <c r="H13" s="31">
        <v>582</v>
      </c>
      <c r="I13" s="29">
        <v>4411</v>
      </c>
      <c r="J13" s="31">
        <v>511</v>
      </c>
      <c r="K13" s="29">
        <v>4266</v>
      </c>
      <c r="L13" s="31">
        <v>466</v>
      </c>
      <c r="M13" s="29">
        <v>4599</v>
      </c>
      <c r="N13" s="31">
        <v>767</v>
      </c>
      <c r="O13" s="29">
        <v>4716</v>
      </c>
      <c r="P13" s="31">
        <v>824</v>
      </c>
      <c r="Q13" s="29">
        <v>4886</v>
      </c>
      <c r="R13" s="31">
        <v>834</v>
      </c>
      <c r="S13" s="29">
        <v>5067</v>
      </c>
    </row>
    <row r="14" spans="1:19" ht="13.5" customHeight="1" outlineLevel="1" x14ac:dyDescent="0.45">
      <c r="A14" s="45" t="s">
        <v>97</v>
      </c>
      <c r="B14" s="6" t="s">
        <v>98</v>
      </c>
      <c r="C14" s="29">
        <v>4518</v>
      </c>
      <c r="D14" s="31">
        <v>1703</v>
      </c>
      <c r="E14" s="29">
        <v>4631</v>
      </c>
      <c r="F14" s="31">
        <v>2287</v>
      </c>
      <c r="G14" s="29">
        <v>5226</v>
      </c>
      <c r="H14" s="31">
        <v>2589</v>
      </c>
      <c r="I14" s="29">
        <v>5434</v>
      </c>
      <c r="J14" s="31">
        <v>3032</v>
      </c>
      <c r="K14" s="29">
        <v>5248</v>
      </c>
      <c r="L14" s="31">
        <v>2565</v>
      </c>
      <c r="M14" s="29">
        <v>5527</v>
      </c>
      <c r="N14" s="31">
        <v>3013</v>
      </c>
      <c r="O14" s="29">
        <v>6089</v>
      </c>
      <c r="P14" s="31">
        <v>3283</v>
      </c>
      <c r="Q14" s="29">
        <v>6493</v>
      </c>
      <c r="R14" s="31">
        <v>3384</v>
      </c>
      <c r="S14" s="29">
        <v>6736</v>
      </c>
    </row>
    <row r="15" spans="1:19" ht="13.5" customHeight="1" outlineLevel="1" x14ac:dyDescent="0.45">
      <c r="A15" s="45" t="s">
        <v>99</v>
      </c>
      <c r="B15" s="6" t="s">
        <v>100</v>
      </c>
      <c r="C15" s="29">
        <v>1174</v>
      </c>
      <c r="D15" s="31">
        <v>59</v>
      </c>
      <c r="E15" s="29">
        <v>1149</v>
      </c>
      <c r="F15" s="31">
        <v>50</v>
      </c>
      <c r="G15" s="29">
        <v>1201</v>
      </c>
      <c r="H15" s="31">
        <v>52</v>
      </c>
      <c r="I15" s="29">
        <v>1333</v>
      </c>
      <c r="J15" s="31">
        <v>60</v>
      </c>
      <c r="K15" s="29">
        <v>1278</v>
      </c>
      <c r="L15" s="31">
        <v>52</v>
      </c>
      <c r="M15" s="29">
        <v>1338</v>
      </c>
      <c r="N15" s="31">
        <v>76</v>
      </c>
      <c r="O15" s="29">
        <v>1394</v>
      </c>
      <c r="P15" s="31">
        <v>70</v>
      </c>
      <c r="Q15" s="29">
        <v>1238</v>
      </c>
      <c r="R15" s="31">
        <v>86</v>
      </c>
      <c r="S15" s="29">
        <v>1226</v>
      </c>
    </row>
    <row r="16" spans="1:19" ht="13.5" customHeight="1" outlineLevel="1" x14ac:dyDescent="0.45">
      <c r="A16" s="45" t="s">
        <v>101</v>
      </c>
      <c r="B16" s="6" t="s">
        <v>102</v>
      </c>
      <c r="C16" s="29">
        <v>329</v>
      </c>
      <c r="D16" s="31">
        <v>24</v>
      </c>
      <c r="E16" s="29">
        <v>319</v>
      </c>
      <c r="F16" s="31">
        <v>29</v>
      </c>
      <c r="G16" s="29">
        <v>333</v>
      </c>
      <c r="H16" s="31">
        <v>31</v>
      </c>
      <c r="I16" s="29">
        <v>376</v>
      </c>
      <c r="J16" s="31">
        <v>29</v>
      </c>
      <c r="K16" s="29">
        <v>369</v>
      </c>
      <c r="L16" s="31">
        <v>29</v>
      </c>
      <c r="M16" s="29">
        <v>346</v>
      </c>
      <c r="N16" s="31">
        <v>30</v>
      </c>
      <c r="O16" s="29">
        <v>351</v>
      </c>
      <c r="P16" s="31">
        <v>31</v>
      </c>
      <c r="Q16" s="29">
        <v>390</v>
      </c>
      <c r="R16" s="31">
        <v>40</v>
      </c>
      <c r="S16" s="29">
        <v>385</v>
      </c>
    </row>
    <row r="17" spans="1:19" ht="13.5" customHeight="1" outlineLevel="1" x14ac:dyDescent="0.45">
      <c r="A17" s="45" t="s">
        <v>103</v>
      </c>
      <c r="B17" s="6" t="s">
        <v>104</v>
      </c>
      <c r="C17" s="29">
        <v>539</v>
      </c>
      <c r="D17" s="31">
        <v>91</v>
      </c>
      <c r="E17" s="29">
        <v>578</v>
      </c>
      <c r="F17" s="31">
        <v>108</v>
      </c>
      <c r="G17" s="29">
        <v>573</v>
      </c>
      <c r="H17" s="31">
        <v>107</v>
      </c>
      <c r="I17" s="29">
        <v>543</v>
      </c>
      <c r="J17" s="31">
        <v>96</v>
      </c>
      <c r="K17" s="29">
        <v>504</v>
      </c>
      <c r="L17" s="31">
        <v>87</v>
      </c>
      <c r="M17" s="29">
        <v>502</v>
      </c>
      <c r="N17" s="31">
        <v>80</v>
      </c>
      <c r="O17" s="29">
        <v>426</v>
      </c>
      <c r="P17" s="31">
        <v>72</v>
      </c>
      <c r="Q17" s="29">
        <v>382</v>
      </c>
      <c r="R17" s="31">
        <v>63</v>
      </c>
      <c r="S17" s="29">
        <v>386</v>
      </c>
    </row>
    <row r="18" spans="1:19" ht="13.5" customHeight="1" outlineLevel="1" x14ac:dyDescent="0.45">
      <c r="A18" s="45" t="s">
        <v>105</v>
      </c>
      <c r="B18" s="6" t="s">
        <v>106</v>
      </c>
      <c r="C18" s="29">
        <v>843</v>
      </c>
      <c r="D18" s="31">
        <v>102</v>
      </c>
      <c r="E18" s="29">
        <v>921</v>
      </c>
      <c r="F18" s="31">
        <v>96</v>
      </c>
      <c r="G18" s="29">
        <v>933</v>
      </c>
      <c r="H18" s="31">
        <v>97</v>
      </c>
      <c r="I18" s="29">
        <v>1024</v>
      </c>
      <c r="J18" s="31">
        <v>95</v>
      </c>
      <c r="K18" s="29">
        <v>1010</v>
      </c>
      <c r="L18" s="31">
        <v>97</v>
      </c>
      <c r="M18" s="29">
        <v>1043</v>
      </c>
      <c r="N18" s="31">
        <v>115</v>
      </c>
      <c r="O18" s="29">
        <v>1059</v>
      </c>
      <c r="P18" s="31">
        <v>101</v>
      </c>
      <c r="Q18" s="29">
        <v>1120</v>
      </c>
      <c r="R18" s="31">
        <v>133</v>
      </c>
      <c r="S18" s="29">
        <v>1113</v>
      </c>
    </row>
    <row r="19" spans="1:19" ht="13.5" customHeight="1" outlineLevel="1" x14ac:dyDescent="0.45">
      <c r="A19" s="45" t="s">
        <v>107</v>
      </c>
      <c r="B19" s="6" t="s">
        <v>108</v>
      </c>
      <c r="C19" s="29">
        <v>7637</v>
      </c>
      <c r="D19" s="31">
        <v>1016</v>
      </c>
      <c r="E19" s="29">
        <v>7739</v>
      </c>
      <c r="F19" s="31">
        <v>846</v>
      </c>
      <c r="G19" s="29">
        <v>8281</v>
      </c>
      <c r="H19" s="31">
        <v>903</v>
      </c>
      <c r="I19" s="29">
        <v>8721</v>
      </c>
      <c r="J19" s="31">
        <v>1070</v>
      </c>
      <c r="K19" s="29">
        <v>8657</v>
      </c>
      <c r="L19" s="31">
        <v>1131</v>
      </c>
      <c r="M19" s="29">
        <v>9034</v>
      </c>
      <c r="N19" s="31">
        <v>1662</v>
      </c>
      <c r="O19" s="29">
        <v>9628</v>
      </c>
      <c r="P19" s="31">
        <v>1822</v>
      </c>
      <c r="Q19" s="29">
        <v>9914</v>
      </c>
      <c r="R19" s="31">
        <v>2268</v>
      </c>
      <c r="S19" s="29">
        <v>9977</v>
      </c>
    </row>
    <row r="20" spans="1:19" ht="13.5" customHeight="1" outlineLevel="1" x14ac:dyDescent="0.45">
      <c r="A20" s="45" t="s">
        <v>109</v>
      </c>
      <c r="B20" s="6" t="s">
        <v>110</v>
      </c>
      <c r="C20" s="29">
        <v>2298</v>
      </c>
      <c r="D20" s="31">
        <v>256</v>
      </c>
      <c r="E20" s="29">
        <v>2692</v>
      </c>
      <c r="F20" s="31">
        <v>355</v>
      </c>
      <c r="G20" s="29">
        <v>2762</v>
      </c>
      <c r="H20" s="31">
        <v>366</v>
      </c>
      <c r="I20" s="29">
        <v>2695</v>
      </c>
      <c r="J20" s="31">
        <v>364</v>
      </c>
      <c r="K20" s="29">
        <v>2712</v>
      </c>
      <c r="L20" s="31">
        <v>369</v>
      </c>
      <c r="M20" s="29">
        <v>2885</v>
      </c>
      <c r="N20" s="31">
        <v>402</v>
      </c>
      <c r="O20" s="29">
        <v>3160</v>
      </c>
      <c r="P20" s="31">
        <v>412</v>
      </c>
      <c r="Q20" s="29">
        <v>4324</v>
      </c>
      <c r="R20" s="31">
        <v>844</v>
      </c>
      <c r="S20" s="29">
        <v>4340</v>
      </c>
    </row>
    <row r="21" spans="1:19" ht="13.5" customHeight="1" outlineLevel="1" x14ac:dyDescent="0.45">
      <c r="A21" s="45" t="s">
        <v>111</v>
      </c>
      <c r="B21" s="6" t="s">
        <v>112</v>
      </c>
      <c r="C21" s="29">
        <v>5652</v>
      </c>
      <c r="D21" s="31">
        <v>655</v>
      </c>
      <c r="E21" s="29">
        <v>7117</v>
      </c>
      <c r="F21" s="31">
        <v>680</v>
      </c>
      <c r="G21" s="29">
        <v>7111</v>
      </c>
      <c r="H21" s="31">
        <v>678</v>
      </c>
      <c r="I21" s="29">
        <v>7450</v>
      </c>
      <c r="J21" s="31">
        <v>793</v>
      </c>
      <c r="K21" s="29">
        <v>6934</v>
      </c>
      <c r="L21" s="31">
        <v>957</v>
      </c>
      <c r="M21" s="29">
        <v>7175</v>
      </c>
      <c r="N21" s="31">
        <v>1010</v>
      </c>
      <c r="O21" s="29">
        <v>7498</v>
      </c>
      <c r="P21" s="31">
        <v>1157</v>
      </c>
      <c r="Q21" s="29">
        <v>7611</v>
      </c>
      <c r="R21" s="31">
        <v>1090</v>
      </c>
      <c r="S21" s="29">
        <v>7621</v>
      </c>
    </row>
    <row r="22" spans="1:19" ht="13.5" customHeight="1" outlineLevel="1" x14ac:dyDescent="0.45">
      <c r="A22" s="45" t="s">
        <v>113</v>
      </c>
      <c r="B22" s="6" t="s">
        <v>114</v>
      </c>
      <c r="C22" s="29">
        <v>21889</v>
      </c>
      <c r="D22" s="31">
        <v>9808</v>
      </c>
      <c r="E22" s="29">
        <v>25656</v>
      </c>
      <c r="F22" s="31">
        <v>11985</v>
      </c>
      <c r="G22" s="29">
        <v>27076</v>
      </c>
      <c r="H22" s="31">
        <v>12638</v>
      </c>
      <c r="I22" s="29">
        <v>28253</v>
      </c>
      <c r="J22" s="31">
        <v>13624</v>
      </c>
      <c r="K22" s="29">
        <v>24417</v>
      </c>
      <c r="L22" s="31">
        <v>13992</v>
      </c>
      <c r="M22" s="29">
        <v>26011</v>
      </c>
      <c r="N22" s="31">
        <v>15054</v>
      </c>
      <c r="O22" s="29">
        <v>28746</v>
      </c>
      <c r="P22" s="31">
        <v>15787</v>
      </c>
      <c r="Q22" s="29">
        <v>30346</v>
      </c>
      <c r="R22" s="31">
        <v>18276</v>
      </c>
      <c r="S22" s="29">
        <v>30632</v>
      </c>
    </row>
    <row r="23" spans="1:19" ht="13.5" customHeight="1" outlineLevel="1" x14ac:dyDescent="0.45">
      <c r="A23" s="45" t="s">
        <v>115</v>
      </c>
      <c r="B23" s="6" t="s">
        <v>116</v>
      </c>
      <c r="C23" s="29">
        <v>2026</v>
      </c>
      <c r="D23" s="31">
        <v>783</v>
      </c>
      <c r="E23" s="29">
        <v>1776</v>
      </c>
      <c r="F23" s="31">
        <v>869</v>
      </c>
      <c r="G23" s="29">
        <v>2028</v>
      </c>
      <c r="H23" s="31">
        <v>997</v>
      </c>
      <c r="I23" s="29">
        <v>1977</v>
      </c>
      <c r="J23" s="31">
        <v>907</v>
      </c>
      <c r="K23" s="29">
        <v>1789</v>
      </c>
      <c r="L23" s="31">
        <v>687</v>
      </c>
      <c r="M23" s="29">
        <v>1774</v>
      </c>
      <c r="N23" s="31">
        <v>725</v>
      </c>
      <c r="O23" s="29">
        <v>1723</v>
      </c>
      <c r="P23" s="31">
        <v>860</v>
      </c>
      <c r="Q23" s="29">
        <v>2186</v>
      </c>
      <c r="R23" s="31">
        <v>795</v>
      </c>
      <c r="S23" s="29">
        <v>2184</v>
      </c>
    </row>
    <row r="24" spans="1:19" ht="13.5" customHeight="1" outlineLevel="1" x14ac:dyDescent="0.45">
      <c r="A24" s="45" t="s">
        <v>117</v>
      </c>
      <c r="B24" s="6" t="s">
        <v>118</v>
      </c>
      <c r="C24" s="29">
        <v>1732</v>
      </c>
      <c r="D24" s="31">
        <v>751</v>
      </c>
      <c r="E24" s="29">
        <v>1491</v>
      </c>
      <c r="F24" s="31">
        <v>835</v>
      </c>
      <c r="G24" s="29">
        <v>1707</v>
      </c>
      <c r="H24" s="31">
        <v>960</v>
      </c>
      <c r="I24" s="29">
        <v>1495</v>
      </c>
      <c r="J24" s="31">
        <v>818</v>
      </c>
      <c r="K24" s="29">
        <v>1288</v>
      </c>
      <c r="L24" s="31">
        <v>588</v>
      </c>
      <c r="M24" s="29">
        <v>1252</v>
      </c>
      <c r="N24" s="31">
        <v>604</v>
      </c>
      <c r="O24" s="29">
        <v>1253</v>
      </c>
      <c r="P24" s="31">
        <v>704</v>
      </c>
      <c r="Q24" s="29">
        <v>1520</v>
      </c>
      <c r="R24" s="31">
        <v>689</v>
      </c>
      <c r="S24" s="29">
        <v>1517</v>
      </c>
    </row>
    <row r="25" spans="1:19" ht="13.5" customHeight="1" outlineLevel="1" x14ac:dyDescent="0.45">
      <c r="A25" s="45" t="s">
        <v>119</v>
      </c>
      <c r="B25" s="6" t="s">
        <v>120</v>
      </c>
      <c r="C25" s="29">
        <v>1762</v>
      </c>
      <c r="D25" s="31">
        <v>200</v>
      </c>
      <c r="E25" s="29">
        <v>1038</v>
      </c>
      <c r="F25" s="31">
        <v>218</v>
      </c>
      <c r="G25" s="29">
        <v>1043</v>
      </c>
      <c r="H25" s="31">
        <v>219</v>
      </c>
      <c r="I25" s="29">
        <v>1299</v>
      </c>
      <c r="J25" s="31">
        <v>300</v>
      </c>
      <c r="K25" s="29">
        <v>1315</v>
      </c>
      <c r="L25" s="31">
        <v>288</v>
      </c>
      <c r="M25" s="29">
        <v>1564</v>
      </c>
      <c r="N25" s="31">
        <v>427</v>
      </c>
      <c r="O25" s="29">
        <v>1675</v>
      </c>
      <c r="P25" s="31">
        <v>458</v>
      </c>
      <c r="Q25" s="29">
        <v>2113</v>
      </c>
      <c r="R25" s="31">
        <v>459</v>
      </c>
      <c r="S25" s="29">
        <v>2099</v>
      </c>
    </row>
    <row r="26" spans="1:19" ht="13.5" customHeight="1" outlineLevel="1" x14ac:dyDescent="0.45">
      <c r="A26" s="45" t="s">
        <v>121</v>
      </c>
      <c r="B26" s="6" t="s">
        <v>122</v>
      </c>
      <c r="C26" s="29">
        <v>155</v>
      </c>
      <c r="D26" s="31">
        <v>44</v>
      </c>
      <c r="E26" s="29">
        <v>177</v>
      </c>
      <c r="F26" s="31">
        <v>37</v>
      </c>
      <c r="G26" s="29">
        <v>157</v>
      </c>
      <c r="H26" s="31">
        <v>32</v>
      </c>
      <c r="I26" s="29">
        <v>187</v>
      </c>
      <c r="J26" s="31">
        <v>74</v>
      </c>
      <c r="K26" s="29">
        <v>199</v>
      </c>
      <c r="L26" s="31">
        <v>80</v>
      </c>
      <c r="M26" s="29">
        <v>198</v>
      </c>
      <c r="N26" s="31">
        <v>64</v>
      </c>
      <c r="O26" s="29">
        <v>174</v>
      </c>
      <c r="P26" s="31">
        <v>53</v>
      </c>
      <c r="Q26" s="29">
        <v>210</v>
      </c>
      <c r="R26" s="31">
        <v>38</v>
      </c>
      <c r="S26" s="29">
        <v>202</v>
      </c>
    </row>
    <row r="27" spans="1:19" ht="13.5" customHeight="1" outlineLevel="1" x14ac:dyDescent="0.45">
      <c r="A27" s="45" t="s">
        <v>123</v>
      </c>
      <c r="B27" s="6" t="s">
        <v>124</v>
      </c>
      <c r="C27" s="29">
        <v>80</v>
      </c>
      <c r="D27" s="31">
        <v>9</v>
      </c>
      <c r="E27" s="29">
        <v>85</v>
      </c>
      <c r="F27" s="31">
        <v>8</v>
      </c>
      <c r="G27" s="29">
        <v>82</v>
      </c>
      <c r="H27" s="31">
        <v>8</v>
      </c>
      <c r="I27" s="29">
        <v>117</v>
      </c>
      <c r="J27" s="31">
        <v>10</v>
      </c>
      <c r="K27" s="29">
        <v>109</v>
      </c>
      <c r="L27" s="31">
        <v>17</v>
      </c>
      <c r="M27" s="29">
        <v>119</v>
      </c>
      <c r="N27" s="31">
        <v>15</v>
      </c>
      <c r="O27" s="29">
        <v>123</v>
      </c>
      <c r="P27" s="31">
        <v>13</v>
      </c>
      <c r="Q27" s="29">
        <v>113</v>
      </c>
      <c r="R27" s="31">
        <v>16</v>
      </c>
      <c r="S27" s="29">
        <v>105</v>
      </c>
    </row>
    <row r="28" spans="1:19" ht="13.5" customHeight="1" outlineLevel="1" x14ac:dyDescent="0.45">
      <c r="A28" s="45" t="s">
        <v>127</v>
      </c>
      <c r="B28" s="6" t="s">
        <v>128</v>
      </c>
      <c r="C28" s="29">
        <v>3331</v>
      </c>
      <c r="D28" s="31">
        <v>304</v>
      </c>
      <c r="E28" s="29">
        <v>3380</v>
      </c>
      <c r="F28" s="31">
        <v>318</v>
      </c>
      <c r="G28" s="29">
        <v>3603</v>
      </c>
      <c r="H28" s="31">
        <v>340</v>
      </c>
      <c r="I28" s="29">
        <v>4295</v>
      </c>
      <c r="J28" s="31">
        <v>437</v>
      </c>
      <c r="K28" s="29">
        <v>4519</v>
      </c>
      <c r="L28" s="31">
        <v>483</v>
      </c>
      <c r="M28" s="29">
        <v>5465</v>
      </c>
      <c r="N28" s="31">
        <v>597</v>
      </c>
      <c r="O28" s="29">
        <v>6196</v>
      </c>
      <c r="P28" s="31">
        <v>688</v>
      </c>
      <c r="Q28" s="29">
        <v>7637</v>
      </c>
      <c r="R28" s="31">
        <v>986</v>
      </c>
      <c r="S28" s="29">
        <v>7683</v>
      </c>
    </row>
    <row r="29" spans="1:19" ht="13.5" customHeight="1" outlineLevel="1" x14ac:dyDescent="0.45">
      <c r="A29" s="45" t="s">
        <v>129</v>
      </c>
      <c r="B29" s="6" t="s">
        <v>130</v>
      </c>
      <c r="C29" s="29">
        <v>292</v>
      </c>
      <c r="D29" s="31">
        <v>25</v>
      </c>
      <c r="E29" s="29">
        <v>248</v>
      </c>
      <c r="F29" s="31">
        <v>23</v>
      </c>
      <c r="G29" s="29">
        <v>236</v>
      </c>
      <c r="H29" s="31">
        <v>22</v>
      </c>
      <c r="I29" s="29">
        <v>337</v>
      </c>
      <c r="J29" s="31">
        <v>47</v>
      </c>
      <c r="K29" s="29">
        <v>352</v>
      </c>
      <c r="L29" s="31">
        <v>35</v>
      </c>
      <c r="M29" s="29">
        <v>350</v>
      </c>
      <c r="N29" s="31">
        <v>35</v>
      </c>
      <c r="O29" s="29">
        <v>354</v>
      </c>
      <c r="P29" s="31">
        <v>35</v>
      </c>
      <c r="Q29" s="29">
        <v>558</v>
      </c>
      <c r="R29" s="31">
        <v>43</v>
      </c>
      <c r="S29" s="29">
        <v>546</v>
      </c>
    </row>
    <row r="30" spans="1:19" ht="13.5" customHeight="1" outlineLevel="1" x14ac:dyDescent="0.45">
      <c r="A30" s="45" t="s">
        <v>131</v>
      </c>
      <c r="B30" s="6" t="s">
        <v>132</v>
      </c>
      <c r="C30" s="29">
        <v>5015</v>
      </c>
      <c r="D30" s="31">
        <v>665</v>
      </c>
      <c r="E30" s="29">
        <v>5594</v>
      </c>
      <c r="F30" s="31">
        <v>734</v>
      </c>
      <c r="G30" s="29">
        <v>5575</v>
      </c>
      <c r="H30" s="31">
        <v>718</v>
      </c>
      <c r="I30" s="29">
        <v>5547</v>
      </c>
      <c r="J30" s="31">
        <v>909</v>
      </c>
      <c r="K30" s="29">
        <v>5489</v>
      </c>
      <c r="L30" s="31">
        <v>1218</v>
      </c>
      <c r="M30" s="29">
        <v>6002</v>
      </c>
      <c r="N30" s="31">
        <v>2139</v>
      </c>
      <c r="O30" s="29">
        <v>6509</v>
      </c>
      <c r="P30" s="31">
        <v>1611</v>
      </c>
      <c r="Q30" s="29">
        <v>8546</v>
      </c>
      <c r="R30" s="31">
        <v>1987</v>
      </c>
      <c r="S30" s="29">
        <v>8318</v>
      </c>
    </row>
    <row r="31" spans="1:19" ht="13.5" customHeight="1" outlineLevel="1" x14ac:dyDescent="0.45">
      <c r="A31" s="45" t="s">
        <v>133</v>
      </c>
      <c r="B31" s="6" t="s">
        <v>134</v>
      </c>
      <c r="C31" s="29">
        <v>2488</v>
      </c>
      <c r="D31" s="31">
        <v>146</v>
      </c>
      <c r="E31" s="29">
        <v>2397</v>
      </c>
      <c r="F31" s="31">
        <v>146</v>
      </c>
      <c r="G31" s="29">
        <v>2257</v>
      </c>
      <c r="H31" s="31">
        <v>137</v>
      </c>
      <c r="I31" s="29">
        <v>2168</v>
      </c>
      <c r="J31" s="31">
        <v>186</v>
      </c>
      <c r="K31" s="29">
        <v>2094</v>
      </c>
      <c r="L31" s="31">
        <v>172</v>
      </c>
      <c r="M31" s="29">
        <v>1938</v>
      </c>
      <c r="N31" s="31">
        <v>189</v>
      </c>
      <c r="O31" s="29">
        <v>2040</v>
      </c>
      <c r="P31" s="31">
        <v>198</v>
      </c>
      <c r="Q31" s="29">
        <v>2387</v>
      </c>
      <c r="R31" s="31">
        <v>215</v>
      </c>
      <c r="S31" s="29">
        <v>2243</v>
      </c>
    </row>
    <row r="32" spans="1:19" ht="13.5" customHeight="1" outlineLevel="1" x14ac:dyDescent="0.45">
      <c r="A32" s="45" t="s">
        <v>135</v>
      </c>
      <c r="B32" s="6" t="s">
        <v>136</v>
      </c>
      <c r="C32" s="29">
        <v>2260</v>
      </c>
      <c r="D32" s="31">
        <v>463</v>
      </c>
      <c r="E32" s="29">
        <v>2920</v>
      </c>
      <c r="F32" s="31">
        <v>524</v>
      </c>
      <c r="G32" s="29">
        <v>3057</v>
      </c>
      <c r="H32" s="31">
        <v>521</v>
      </c>
      <c r="I32" s="29">
        <v>3100</v>
      </c>
      <c r="J32" s="31">
        <v>647</v>
      </c>
      <c r="K32" s="29">
        <v>3117</v>
      </c>
      <c r="L32" s="31">
        <v>974</v>
      </c>
      <c r="M32" s="29">
        <v>3775</v>
      </c>
      <c r="N32" s="31">
        <v>1869</v>
      </c>
      <c r="O32" s="29">
        <v>4165</v>
      </c>
      <c r="P32" s="31">
        <v>1329</v>
      </c>
      <c r="Q32" s="29">
        <v>5507</v>
      </c>
      <c r="R32" s="31">
        <v>1643</v>
      </c>
      <c r="S32" s="29">
        <v>5462</v>
      </c>
    </row>
    <row r="33" spans="1:32" ht="13.5" customHeight="1" outlineLevel="1" x14ac:dyDescent="0.45">
      <c r="A33" s="45" t="s">
        <v>137</v>
      </c>
      <c r="B33" s="6" t="s">
        <v>138</v>
      </c>
      <c r="C33" s="29">
        <v>295</v>
      </c>
      <c r="D33" s="31">
        <v>163</v>
      </c>
      <c r="E33" s="29">
        <v>286</v>
      </c>
      <c r="F33" s="31">
        <v>201</v>
      </c>
      <c r="G33" s="29">
        <v>288</v>
      </c>
      <c r="H33" s="31">
        <v>203</v>
      </c>
      <c r="I33" s="29">
        <v>314</v>
      </c>
      <c r="J33" s="31">
        <v>205</v>
      </c>
      <c r="K33" s="29">
        <v>314</v>
      </c>
      <c r="L33" s="31">
        <v>205</v>
      </c>
      <c r="M33" s="29">
        <v>341</v>
      </c>
      <c r="N33" s="31">
        <v>270</v>
      </c>
      <c r="O33" s="29">
        <v>326</v>
      </c>
      <c r="P33" s="31">
        <v>210</v>
      </c>
      <c r="Q33" s="29"/>
      <c r="R33" s="31"/>
      <c r="S33" s="29"/>
    </row>
    <row r="34" spans="1:32" ht="13.5" customHeight="1" outlineLevel="1" x14ac:dyDescent="0.45">
      <c r="A34" s="45" t="s">
        <v>139</v>
      </c>
      <c r="B34" s="6" t="s">
        <v>140</v>
      </c>
      <c r="C34" s="29">
        <v>416</v>
      </c>
      <c r="D34" s="31">
        <v>80</v>
      </c>
      <c r="E34" s="29">
        <v>617</v>
      </c>
      <c r="F34" s="31">
        <v>126</v>
      </c>
      <c r="G34" s="29">
        <v>678</v>
      </c>
      <c r="H34" s="31">
        <v>142</v>
      </c>
      <c r="I34" s="29">
        <v>782</v>
      </c>
      <c r="J34" s="31">
        <v>166</v>
      </c>
      <c r="K34" s="29">
        <v>820</v>
      </c>
      <c r="L34" s="31">
        <v>169</v>
      </c>
      <c r="M34" s="29">
        <v>739</v>
      </c>
      <c r="N34" s="31">
        <v>157</v>
      </c>
      <c r="O34" s="29">
        <v>869</v>
      </c>
      <c r="P34" s="31">
        <v>170</v>
      </c>
      <c r="Q34" s="29">
        <v>1199</v>
      </c>
      <c r="R34" s="31">
        <v>246</v>
      </c>
      <c r="S34" s="29">
        <v>1149</v>
      </c>
    </row>
    <row r="35" spans="1:32" ht="20.100000000000001" customHeight="1" x14ac:dyDescent="0.45">
      <c r="A35" s="54" t="s">
        <v>141</v>
      </c>
      <c r="B35" s="54" t="s">
        <v>1</v>
      </c>
      <c r="C35" s="56" t="s">
        <v>1</v>
      </c>
      <c r="D35" s="57" t="s">
        <v>1</v>
      </c>
      <c r="E35" s="56" t="s">
        <v>1</v>
      </c>
      <c r="F35" s="57" t="s">
        <v>1</v>
      </c>
      <c r="G35" s="56" t="s">
        <v>1</v>
      </c>
      <c r="H35" s="57" t="s">
        <v>1</v>
      </c>
      <c r="I35" s="56" t="s">
        <v>1</v>
      </c>
      <c r="J35" s="57" t="s">
        <v>1</v>
      </c>
      <c r="K35" s="56" t="s">
        <v>1</v>
      </c>
      <c r="L35" s="57" t="s">
        <v>1</v>
      </c>
      <c r="M35" s="56" t="s">
        <v>1</v>
      </c>
      <c r="N35" s="57" t="s">
        <v>1</v>
      </c>
      <c r="O35" s="56" t="s">
        <v>1</v>
      </c>
      <c r="P35" s="57" t="s">
        <v>1</v>
      </c>
      <c r="Q35" s="56" t="s">
        <v>1</v>
      </c>
      <c r="R35" s="57" t="s">
        <v>1</v>
      </c>
      <c r="S35" s="56" t="s">
        <v>1</v>
      </c>
    </row>
    <row r="36" spans="1:32" ht="13.5" customHeight="1" outlineLevel="1" x14ac:dyDescent="0.45">
      <c r="A36" s="47" t="s">
        <v>142</v>
      </c>
      <c r="B36" s="47" t="s">
        <v>1</v>
      </c>
      <c r="C36" s="29">
        <v>5340</v>
      </c>
      <c r="D36" s="31">
        <v>866</v>
      </c>
      <c r="E36" s="29">
        <v>5725</v>
      </c>
      <c r="F36" s="31">
        <v>960</v>
      </c>
      <c r="G36" s="29">
        <v>5724</v>
      </c>
      <c r="H36" s="31">
        <v>978</v>
      </c>
      <c r="I36" s="29">
        <v>6708</v>
      </c>
      <c r="J36" s="31">
        <v>1027</v>
      </c>
      <c r="K36" s="29">
        <v>6630</v>
      </c>
      <c r="L36" s="31">
        <v>1045</v>
      </c>
      <c r="M36" s="29">
        <v>7173</v>
      </c>
      <c r="N36" s="31">
        <v>1265</v>
      </c>
      <c r="O36" s="29">
        <v>7301</v>
      </c>
      <c r="P36" s="31">
        <v>1253</v>
      </c>
      <c r="Q36" s="29">
        <v>10234</v>
      </c>
      <c r="R36" s="31">
        <v>1957</v>
      </c>
      <c r="S36" s="29">
        <v>9862</v>
      </c>
    </row>
    <row r="37" spans="1:32" ht="13.5" customHeight="1" outlineLevel="1" x14ac:dyDescent="0.45">
      <c r="A37" s="47" t="s">
        <v>143</v>
      </c>
      <c r="B37" s="47" t="s">
        <v>1</v>
      </c>
      <c r="C37" s="29">
        <v>2921</v>
      </c>
      <c r="D37" s="31">
        <v>321</v>
      </c>
      <c r="E37" s="29">
        <v>3160</v>
      </c>
      <c r="F37" s="31">
        <v>364</v>
      </c>
      <c r="G37" s="29">
        <v>3283</v>
      </c>
      <c r="H37" s="31">
        <v>375</v>
      </c>
      <c r="I37" s="29">
        <v>3373</v>
      </c>
      <c r="J37" s="31">
        <v>486</v>
      </c>
      <c r="K37" s="29">
        <v>3145</v>
      </c>
      <c r="L37" s="31">
        <v>512</v>
      </c>
      <c r="M37" s="29">
        <v>3325</v>
      </c>
      <c r="N37" s="31">
        <v>528</v>
      </c>
      <c r="O37" s="29">
        <v>3695</v>
      </c>
      <c r="P37" s="31">
        <v>635</v>
      </c>
      <c r="Q37" s="29">
        <v>5302</v>
      </c>
      <c r="R37" s="31">
        <v>934</v>
      </c>
      <c r="S37" s="29">
        <v>5217</v>
      </c>
    </row>
    <row r="38" spans="1:32" ht="13.5" customHeight="1" outlineLevel="1" x14ac:dyDescent="0.45">
      <c r="A38" s="47" t="s">
        <v>144</v>
      </c>
      <c r="B38" s="47" t="s">
        <v>1</v>
      </c>
      <c r="C38" s="29">
        <v>54565</v>
      </c>
      <c r="D38" s="31">
        <v>15131</v>
      </c>
      <c r="E38" s="29">
        <v>59902</v>
      </c>
      <c r="F38" s="31">
        <v>18180</v>
      </c>
      <c r="G38" s="29">
        <v>63095</v>
      </c>
      <c r="H38" s="31">
        <v>19342</v>
      </c>
      <c r="I38" s="29">
        <v>65749</v>
      </c>
      <c r="J38" s="31">
        <v>21181</v>
      </c>
      <c r="K38" s="29">
        <v>61257</v>
      </c>
      <c r="L38" s="31">
        <v>21344</v>
      </c>
      <c r="M38" s="29">
        <v>65263</v>
      </c>
      <c r="N38" s="31">
        <v>24762</v>
      </c>
      <c r="O38" s="29">
        <v>70814</v>
      </c>
      <c r="P38" s="31">
        <v>25766</v>
      </c>
      <c r="Q38" s="29">
        <v>74871</v>
      </c>
      <c r="R38" s="31">
        <v>28917</v>
      </c>
      <c r="S38" s="29">
        <v>75815</v>
      </c>
    </row>
    <row r="39" spans="1:32" ht="20.100000000000001" customHeight="1" x14ac:dyDescent="0.45">
      <c r="A39" s="58" t="s">
        <v>10</v>
      </c>
      <c r="B39" s="58" t="s">
        <v>1</v>
      </c>
      <c r="C39" s="30">
        <v>62826</v>
      </c>
      <c r="D39" s="30">
        <v>16319</v>
      </c>
      <c r="E39" s="30">
        <v>68787</v>
      </c>
      <c r="F39" s="30">
        <v>19504</v>
      </c>
      <c r="G39" s="30">
        <v>72101</v>
      </c>
      <c r="H39" s="30">
        <v>20695</v>
      </c>
      <c r="I39" s="30">
        <v>75830</v>
      </c>
      <c r="J39" s="30">
        <v>22694</v>
      </c>
      <c r="K39" s="30">
        <v>71032</v>
      </c>
      <c r="L39" s="30">
        <v>22901</v>
      </c>
      <c r="M39" s="30">
        <v>75761</v>
      </c>
      <c r="N39" s="30">
        <v>26555</v>
      </c>
      <c r="O39" s="30">
        <v>81809</v>
      </c>
      <c r="P39" s="30">
        <v>27654</v>
      </c>
      <c r="Q39" s="30">
        <v>90408</v>
      </c>
      <c r="R39" s="30">
        <v>31807</v>
      </c>
      <c r="S39" s="30">
        <v>90894</v>
      </c>
    </row>
    <row r="40" spans="1:32" ht="4.5" customHeight="1" x14ac:dyDescent="0.45">
      <c r="A40" s="59" t="s">
        <v>1</v>
      </c>
      <c r="B40" s="59" t="s">
        <v>1</v>
      </c>
      <c r="C40" s="4" t="s">
        <v>1</v>
      </c>
      <c r="D40" s="4" t="s">
        <v>1</v>
      </c>
      <c r="E40" s="4" t="s">
        <v>1</v>
      </c>
      <c r="F40" s="4" t="s">
        <v>1</v>
      </c>
      <c r="G40" s="4" t="s">
        <v>1</v>
      </c>
      <c r="H40" s="4" t="s">
        <v>1</v>
      </c>
      <c r="I40" s="4" t="s">
        <v>1</v>
      </c>
      <c r="J40" s="4" t="s">
        <v>1</v>
      </c>
      <c r="K40" s="4" t="s">
        <v>1</v>
      </c>
      <c r="L40" s="4" t="s">
        <v>1</v>
      </c>
      <c r="M40" s="4" t="s">
        <v>1</v>
      </c>
      <c r="N40" s="4" t="s">
        <v>1</v>
      </c>
      <c r="O40" s="4" t="s">
        <v>1</v>
      </c>
      <c r="P40" s="4" t="s">
        <v>1</v>
      </c>
      <c r="Q40" s="4" t="s">
        <v>1</v>
      </c>
      <c r="R40" s="4" t="s">
        <v>1</v>
      </c>
      <c r="S40" s="4" t="s">
        <v>1</v>
      </c>
    </row>
    <row r="41" spans="1:32" ht="4.5" customHeight="1" x14ac:dyDescent="0.45">
      <c r="A41" s="50" t="s">
        <v>1</v>
      </c>
      <c r="B41" s="50" t="s">
        <v>1</v>
      </c>
      <c r="C41" s="50" t="s">
        <v>1</v>
      </c>
      <c r="D41" s="50" t="s">
        <v>1</v>
      </c>
      <c r="E41" s="50" t="s">
        <v>1</v>
      </c>
      <c r="F41" s="50" t="s">
        <v>1</v>
      </c>
      <c r="G41" s="50" t="s">
        <v>1</v>
      </c>
      <c r="H41" s="50" t="s">
        <v>1</v>
      </c>
      <c r="I41" s="50" t="s">
        <v>1</v>
      </c>
      <c r="J41" s="50" t="s">
        <v>1</v>
      </c>
      <c r="K41" s="50" t="s">
        <v>1</v>
      </c>
      <c r="L41" s="50" t="s">
        <v>1</v>
      </c>
      <c r="M41" s="50" t="s">
        <v>1</v>
      </c>
      <c r="N41" s="50" t="s">
        <v>1</v>
      </c>
      <c r="O41" s="50" t="s">
        <v>1</v>
      </c>
      <c r="P41" s="50" t="s">
        <v>1</v>
      </c>
      <c r="Q41" s="50" t="s">
        <v>1</v>
      </c>
      <c r="R41" s="50" t="s">
        <v>1</v>
      </c>
      <c r="S41" s="50" t="s">
        <v>1</v>
      </c>
      <c r="T41" s="50"/>
      <c r="U41" s="50"/>
      <c r="V41" s="50"/>
      <c r="W41" s="50"/>
      <c r="X41" s="50"/>
      <c r="Y41" s="50"/>
      <c r="Z41" s="50"/>
      <c r="AA41" s="50"/>
      <c r="AB41" s="50"/>
      <c r="AC41" s="50"/>
      <c r="AD41" s="50"/>
      <c r="AE41" s="50"/>
      <c r="AF41" s="50"/>
    </row>
    <row r="42" spans="1:32" ht="13.5" customHeight="1" x14ac:dyDescent="0.45">
      <c r="A42" s="52" t="s">
        <v>26</v>
      </c>
      <c r="B42" s="52" t="s">
        <v>1</v>
      </c>
      <c r="C42" s="52" t="s">
        <v>1</v>
      </c>
      <c r="D42" s="52" t="s">
        <v>1</v>
      </c>
      <c r="E42" s="52" t="s">
        <v>1</v>
      </c>
      <c r="F42" s="52" t="s">
        <v>1</v>
      </c>
      <c r="G42" s="52" t="s">
        <v>1</v>
      </c>
      <c r="H42" s="52" t="s">
        <v>1</v>
      </c>
      <c r="I42" s="52" t="s">
        <v>1</v>
      </c>
      <c r="J42" s="52" t="s">
        <v>1</v>
      </c>
      <c r="K42" s="52" t="s">
        <v>1</v>
      </c>
      <c r="L42" s="52" t="s">
        <v>1</v>
      </c>
      <c r="M42" s="52" t="s">
        <v>1</v>
      </c>
      <c r="N42" s="52" t="s">
        <v>1</v>
      </c>
      <c r="O42" s="52" t="s">
        <v>1</v>
      </c>
      <c r="P42" s="52" t="s">
        <v>1</v>
      </c>
      <c r="Q42" s="52" t="s">
        <v>1</v>
      </c>
      <c r="R42" s="52" t="s">
        <v>1</v>
      </c>
      <c r="S42" s="52" t="s">
        <v>1</v>
      </c>
      <c r="T42" s="50"/>
      <c r="U42" s="50"/>
      <c r="V42" s="50"/>
      <c r="W42" s="50"/>
      <c r="X42" s="50"/>
      <c r="Y42" s="50"/>
      <c r="Z42" s="50"/>
      <c r="AA42" s="50"/>
      <c r="AB42" s="50"/>
      <c r="AC42" s="50"/>
      <c r="AD42" s="50"/>
      <c r="AE42" s="50"/>
      <c r="AF42" s="50"/>
    </row>
    <row r="43" spans="1:32" ht="13.5" customHeight="1" x14ac:dyDescent="0.45">
      <c r="A43" s="52" t="s">
        <v>145</v>
      </c>
      <c r="B43" s="52" t="s">
        <v>1</v>
      </c>
      <c r="C43" s="52" t="s">
        <v>1</v>
      </c>
      <c r="D43" s="52" t="s">
        <v>1</v>
      </c>
      <c r="E43" s="52" t="s">
        <v>1</v>
      </c>
      <c r="F43" s="52" t="s">
        <v>1</v>
      </c>
      <c r="G43" s="52" t="s">
        <v>1</v>
      </c>
      <c r="H43" s="52" t="s">
        <v>1</v>
      </c>
      <c r="I43" s="52" t="s">
        <v>1</v>
      </c>
      <c r="J43" s="52" t="s">
        <v>1</v>
      </c>
      <c r="K43" s="52" t="s">
        <v>1</v>
      </c>
      <c r="L43" s="52" t="s">
        <v>1</v>
      </c>
      <c r="M43" s="52" t="s">
        <v>1</v>
      </c>
      <c r="N43" s="52" t="s">
        <v>1</v>
      </c>
      <c r="O43" s="52" t="s">
        <v>1</v>
      </c>
      <c r="P43" s="52" t="s">
        <v>1</v>
      </c>
      <c r="Q43" s="52" t="s">
        <v>1</v>
      </c>
      <c r="R43" s="52" t="s">
        <v>1</v>
      </c>
      <c r="S43" s="52" t="s">
        <v>1</v>
      </c>
      <c r="T43" s="50"/>
      <c r="U43" s="50"/>
      <c r="V43" s="50"/>
      <c r="W43" s="50"/>
      <c r="X43" s="50"/>
      <c r="Y43" s="50"/>
      <c r="Z43" s="50"/>
      <c r="AA43" s="50"/>
      <c r="AB43" s="50"/>
      <c r="AC43" s="50"/>
      <c r="AD43" s="50"/>
      <c r="AE43" s="50"/>
      <c r="AF43" s="50"/>
    </row>
    <row r="44" spans="1:32" ht="13.5" customHeight="1" x14ac:dyDescent="0.45">
      <c r="A44" s="52" t="s">
        <v>146</v>
      </c>
      <c r="B44" s="52" t="s">
        <v>1</v>
      </c>
      <c r="C44" s="52" t="s">
        <v>1</v>
      </c>
      <c r="D44" s="52" t="s">
        <v>1</v>
      </c>
      <c r="E44" s="52" t="s">
        <v>1</v>
      </c>
      <c r="F44" s="52" t="s">
        <v>1</v>
      </c>
      <c r="G44" s="52" t="s">
        <v>1</v>
      </c>
      <c r="H44" s="52" t="s">
        <v>1</v>
      </c>
      <c r="I44" s="52" t="s">
        <v>1</v>
      </c>
      <c r="J44" s="52" t="s">
        <v>1</v>
      </c>
      <c r="K44" s="52" t="s">
        <v>1</v>
      </c>
      <c r="L44" s="52" t="s">
        <v>1</v>
      </c>
      <c r="M44" s="52" t="s">
        <v>1</v>
      </c>
      <c r="N44" s="52" t="s">
        <v>1</v>
      </c>
      <c r="O44" s="52" t="s">
        <v>1</v>
      </c>
      <c r="P44" s="52" t="s">
        <v>1</v>
      </c>
      <c r="Q44" s="52" t="s">
        <v>1</v>
      </c>
      <c r="R44" s="52" t="s">
        <v>1</v>
      </c>
      <c r="S44" s="52" t="s">
        <v>1</v>
      </c>
      <c r="T44" s="50"/>
      <c r="U44" s="50"/>
      <c r="V44" s="50"/>
      <c r="W44" s="50"/>
      <c r="X44" s="50"/>
      <c r="Y44" s="50"/>
      <c r="Z44" s="50"/>
      <c r="AA44" s="50"/>
      <c r="AB44" s="50"/>
      <c r="AC44" s="50"/>
      <c r="AD44" s="50"/>
      <c r="AE44" s="50"/>
      <c r="AF44" s="50"/>
    </row>
    <row r="45" spans="1:32" ht="13.5" customHeight="1" x14ac:dyDescent="0.45">
      <c r="A45" s="52" t="s">
        <v>44</v>
      </c>
      <c r="B45" s="52" t="s">
        <v>1</v>
      </c>
      <c r="C45" s="52" t="s">
        <v>1</v>
      </c>
      <c r="D45" s="52" t="s">
        <v>1</v>
      </c>
      <c r="E45" s="52" t="s">
        <v>1</v>
      </c>
      <c r="F45" s="52" t="s">
        <v>1</v>
      </c>
      <c r="G45" s="52" t="s">
        <v>1</v>
      </c>
      <c r="H45" s="52" t="s">
        <v>1</v>
      </c>
      <c r="I45" s="52" t="s">
        <v>1</v>
      </c>
      <c r="J45" s="52" t="s">
        <v>1</v>
      </c>
      <c r="K45" s="52" t="s">
        <v>1</v>
      </c>
      <c r="L45" s="52" t="s">
        <v>1</v>
      </c>
      <c r="M45" s="52" t="s">
        <v>1</v>
      </c>
      <c r="N45" s="52" t="s">
        <v>1</v>
      </c>
      <c r="O45" s="52" t="s">
        <v>1</v>
      </c>
      <c r="P45" s="52" t="s">
        <v>1</v>
      </c>
      <c r="Q45" s="52" t="s">
        <v>1</v>
      </c>
      <c r="R45" s="52" t="s">
        <v>1</v>
      </c>
      <c r="S45" s="52" t="s">
        <v>1</v>
      </c>
      <c r="T45" s="50"/>
      <c r="U45" s="50"/>
      <c r="V45" s="50"/>
      <c r="W45" s="50"/>
      <c r="X45" s="50"/>
      <c r="Y45" s="50"/>
      <c r="Z45" s="50"/>
      <c r="AA45" s="50"/>
      <c r="AB45" s="50"/>
      <c r="AC45" s="50"/>
      <c r="AD45" s="50"/>
      <c r="AE45" s="50"/>
      <c r="AF45" s="50"/>
    </row>
    <row r="46" spans="1:32" ht="13.5" customHeight="1" x14ac:dyDescent="0.45">
      <c r="A46" s="52" t="s">
        <v>64</v>
      </c>
      <c r="B46" s="52" t="s">
        <v>1</v>
      </c>
      <c r="C46" s="52" t="s">
        <v>1</v>
      </c>
      <c r="D46" s="52" t="s">
        <v>1</v>
      </c>
      <c r="E46" s="52" t="s">
        <v>1</v>
      </c>
      <c r="F46" s="52" t="s">
        <v>1</v>
      </c>
      <c r="G46" s="52" t="s">
        <v>1</v>
      </c>
      <c r="H46" s="52" t="s">
        <v>1</v>
      </c>
      <c r="I46" s="52" t="s">
        <v>1</v>
      </c>
      <c r="J46" s="52" t="s">
        <v>1</v>
      </c>
      <c r="K46" s="52" t="s">
        <v>1</v>
      </c>
      <c r="L46" s="52" t="s">
        <v>1</v>
      </c>
      <c r="M46" s="52" t="s">
        <v>1</v>
      </c>
      <c r="N46" s="52" t="s">
        <v>1</v>
      </c>
      <c r="O46" s="52" t="s">
        <v>1</v>
      </c>
      <c r="P46" s="52" t="s">
        <v>1</v>
      </c>
      <c r="Q46" s="52" t="s">
        <v>1</v>
      </c>
      <c r="R46" s="52" t="s">
        <v>1</v>
      </c>
      <c r="S46" s="52" t="s">
        <v>1</v>
      </c>
      <c r="T46" s="50"/>
      <c r="U46" s="50"/>
      <c r="V46" s="50"/>
      <c r="W46" s="50"/>
      <c r="X46" s="50"/>
      <c r="Y46" s="50"/>
      <c r="Z46" s="50"/>
      <c r="AA46" s="50"/>
      <c r="AB46" s="50"/>
      <c r="AC46" s="50"/>
      <c r="AD46" s="50"/>
      <c r="AE46" s="50"/>
      <c r="AF46" s="50"/>
    </row>
  </sheetData>
  <mergeCells count="24">
    <mergeCell ref="A35:S35"/>
    <mergeCell ref="A36:B36"/>
    <mergeCell ref="A46:AF46"/>
    <mergeCell ref="A41:AF41"/>
    <mergeCell ref="A42:AF42"/>
    <mergeCell ref="A43:AF43"/>
    <mergeCell ref="A44:AF44"/>
    <mergeCell ref="A45:AF45"/>
    <mergeCell ref="A37:B37"/>
    <mergeCell ref="A38:B38"/>
    <mergeCell ref="A39:B39"/>
    <mergeCell ref="A40:B40"/>
    <mergeCell ref="A5:S5"/>
    <mergeCell ref="A1:S1"/>
    <mergeCell ref="A2:B4"/>
    <mergeCell ref="C2:S2"/>
    <mergeCell ref="C3:D3"/>
    <mergeCell ref="E3:F3"/>
    <mergeCell ref="G3:H3"/>
    <mergeCell ref="I3:J3"/>
    <mergeCell ref="K3:L3"/>
    <mergeCell ref="M3:N3"/>
    <mergeCell ref="O3:P3"/>
    <mergeCell ref="Q3:R3"/>
  </mergeCells>
  <pageMargins left="0.7" right="0.7" top="0.75" bottom="0.75" header="0.3" footer="0.3"/>
  <pageSetup paperSize="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W46"/>
  <sheetViews>
    <sheetView showGridLines="0" workbookViewId="0">
      <pane ySplit="4" topLeftCell="A5" activePane="bottomLeft" state="frozen"/>
      <selection pane="bottomLeft" activeCell="A13" sqref="A13"/>
    </sheetView>
  </sheetViews>
  <sheetFormatPr baseColWidth="10" defaultColWidth="11.3984375" defaultRowHeight="14.25" outlineLevelRow="1" outlineLevelCol="1" x14ac:dyDescent="0.45"/>
  <cols>
    <col min="1" max="1" width="10.73046875" customWidth="1"/>
    <col min="2" max="2" width="55.73046875" customWidth="1"/>
    <col min="3" max="6" width="11.73046875" customWidth="1" outlineLevel="1"/>
    <col min="7" max="10" width="11.73046875" customWidth="1"/>
  </cols>
  <sheetData>
    <row r="1" spans="1:10" ht="20.100000000000001" customHeight="1" x14ac:dyDescent="0.45">
      <c r="A1" s="49" t="s">
        <v>147</v>
      </c>
      <c r="B1" s="49" t="s">
        <v>1</v>
      </c>
      <c r="C1" s="49" t="s">
        <v>1</v>
      </c>
      <c r="D1" s="49" t="s">
        <v>1</v>
      </c>
      <c r="E1" s="49" t="s">
        <v>1</v>
      </c>
      <c r="F1" s="49" t="s">
        <v>1</v>
      </c>
      <c r="G1" s="49" t="s">
        <v>1</v>
      </c>
      <c r="H1" s="49" t="s">
        <v>1</v>
      </c>
      <c r="I1" s="49" t="s">
        <v>1</v>
      </c>
      <c r="J1" s="49" t="s">
        <v>1</v>
      </c>
    </row>
    <row r="2" spans="1:10" ht="20.100000000000001" customHeight="1" x14ac:dyDescent="0.45">
      <c r="A2" s="55" t="s">
        <v>66</v>
      </c>
      <c r="B2" s="55" t="s">
        <v>1</v>
      </c>
      <c r="C2" s="51" t="s">
        <v>51</v>
      </c>
      <c r="D2" s="51" t="s">
        <v>1</v>
      </c>
      <c r="E2" s="51" t="s">
        <v>1</v>
      </c>
      <c r="F2" s="51" t="s">
        <v>1</v>
      </c>
      <c r="G2" s="51" t="s">
        <v>1</v>
      </c>
      <c r="H2" s="51" t="s">
        <v>1</v>
      </c>
      <c r="I2" s="51" t="s">
        <v>1</v>
      </c>
      <c r="J2" s="51" t="s">
        <v>1</v>
      </c>
    </row>
    <row r="3" spans="1:10" ht="20.100000000000001" customHeight="1" x14ac:dyDescent="0.45">
      <c r="A3" s="55" t="s">
        <v>68</v>
      </c>
      <c r="B3" s="55" t="s">
        <v>1</v>
      </c>
      <c r="C3" s="2" t="s">
        <v>18</v>
      </c>
      <c r="D3" s="2" t="s">
        <v>19</v>
      </c>
      <c r="E3" s="2" t="s">
        <v>20</v>
      </c>
      <c r="F3" s="2" t="s">
        <v>21</v>
      </c>
      <c r="G3" s="2" t="s">
        <v>22</v>
      </c>
      <c r="H3" s="2" t="s">
        <v>23</v>
      </c>
      <c r="I3" s="2" t="s">
        <v>24</v>
      </c>
      <c r="J3" s="2" t="s">
        <v>25</v>
      </c>
    </row>
    <row r="4" spans="1:10" ht="20.100000000000001" customHeight="1" x14ac:dyDescent="0.45">
      <c r="A4" s="55" t="s">
        <v>1</v>
      </c>
      <c r="B4" s="55" t="s">
        <v>1</v>
      </c>
      <c r="C4" s="5" t="s">
        <v>53</v>
      </c>
      <c r="D4" s="5" t="s">
        <v>53</v>
      </c>
      <c r="E4" s="5" t="s">
        <v>53</v>
      </c>
      <c r="F4" s="5" t="s">
        <v>53</v>
      </c>
      <c r="G4" s="5" t="s">
        <v>53</v>
      </c>
      <c r="H4" s="5" t="s">
        <v>53</v>
      </c>
      <c r="I4" s="5" t="s">
        <v>53</v>
      </c>
      <c r="J4" s="5" t="s">
        <v>53</v>
      </c>
    </row>
    <row r="5" spans="1:10" ht="20.100000000000001" customHeight="1" x14ac:dyDescent="0.45">
      <c r="A5" s="54" t="s">
        <v>73</v>
      </c>
      <c r="B5" s="54" t="s">
        <v>1</v>
      </c>
      <c r="C5" s="50" t="s">
        <v>1</v>
      </c>
      <c r="D5" s="50" t="s">
        <v>1</v>
      </c>
      <c r="E5" s="50" t="s">
        <v>1</v>
      </c>
      <c r="F5" s="50" t="s">
        <v>1</v>
      </c>
      <c r="G5" s="50" t="s">
        <v>1</v>
      </c>
      <c r="H5" s="50" t="s">
        <v>1</v>
      </c>
      <c r="I5" s="50" t="s">
        <v>1</v>
      </c>
      <c r="J5" s="50" t="s">
        <v>1</v>
      </c>
    </row>
    <row r="6" spans="1:10" ht="13.5" customHeight="1" outlineLevel="1" x14ac:dyDescent="0.45">
      <c r="A6" s="45" t="s">
        <v>74</v>
      </c>
      <c r="B6" s="6" t="s">
        <v>75</v>
      </c>
      <c r="C6" s="31">
        <v>1429</v>
      </c>
      <c r="D6" s="29">
        <v>1379</v>
      </c>
      <c r="E6" s="31">
        <v>1579</v>
      </c>
      <c r="F6" s="29">
        <v>1567</v>
      </c>
      <c r="G6" s="31">
        <v>1578</v>
      </c>
      <c r="H6" s="29">
        <v>1747</v>
      </c>
      <c r="I6" s="31">
        <v>1803</v>
      </c>
      <c r="J6" s="29">
        <v>1811</v>
      </c>
    </row>
    <row r="7" spans="1:10" ht="13.5" customHeight="1" outlineLevel="1" x14ac:dyDescent="0.45">
      <c r="A7" s="45" t="s">
        <v>76</v>
      </c>
      <c r="B7" s="6" t="s">
        <v>77</v>
      </c>
      <c r="C7" s="31">
        <v>204</v>
      </c>
      <c r="D7" s="29">
        <v>237</v>
      </c>
      <c r="E7" s="31">
        <v>240</v>
      </c>
      <c r="F7" s="29">
        <v>208</v>
      </c>
      <c r="G7" s="31">
        <v>193</v>
      </c>
      <c r="H7" s="29">
        <v>181</v>
      </c>
      <c r="I7" s="31">
        <v>177</v>
      </c>
      <c r="J7" s="29">
        <v>191</v>
      </c>
    </row>
    <row r="8" spans="1:10" ht="13.5" customHeight="1" outlineLevel="1" x14ac:dyDescent="0.45">
      <c r="A8" s="45" t="s">
        <v>80</v>
      </c>
      <c r="B8" s="6" t="s">
        <v>81</v>
      </c>
      <c r="C8" s="31">
        <v>332280</v>
      </c>
      <c r="D8" s="29">
        <v>346443</v>
      </c>
      <c r="E8" s="31">
        <v>358207</v>
      </c>
      <c r="F8" s="29">
        <v>375006</v>
      </c>
      <c r="G8" s="31">
        <v>365777</v>
      </c>
      <c r="H8" s="29">
        <v>371412</v>
      </c>
      <c r="I8" s="31">
        <v>394442</v>
      </c>
      <c r="J8" s="29">
        <v>409583</v>
      </c>
    </row>
    <row r="9" spans="1:10" ht="13.5" customHeight="1" outlineLevel="1" x14ac:dyDescent="0.45">
      <c r="A9" s="45" t="s">
        <v>82</v>
      </c>
      <c r="B9" s="6" t="s">
        <v>83</v>
      </c>
      <c r="C9" s="31">
        <v>2589</v>
      </c>
      <c r="D9" s="29">
        <v>2564</v>
      </c>
      <c r="E9" s="31">
        <v>2704</v>
      </c>
      <c r="F9" s="29">
        <v>2749</v>
      </c>
      <c r="G9" s="31">
        <v>2689</v>
      </c>
      <c r="H9" s="29">
        <v>2760</v>
      </c>
      <c r="I9" s="31">
        <v>2819</v>
      </c>
      <c r="J9" s="29">
        <v>2930</v>
      </c>
    </row>
    <row r="10" spans="1:10" ht="13.5" customHeight="1" outlineLevel="1" x14ac:dyDescent="0.45">
      <c r="A10" s="45" t="s">
        <v>86</v>
      </c>
      <c r="B10" s="6" t="s">
        <v>87</v>
      </c>
      <c r="C10" s="31">
        <v>1112</v>
      </c>
      <c r="D10" s="29">
        <v>1145</v>
      </c>
      <c r="E10" s="31">
        <v>1120</v>
      </c>
      <c r="F10" s="29">
        <v>1285</v>
      </c>
      <c r="G10" s="31">
        <v>1260</v>
      </c>
      <c r="H10" s="29">
        <v>1425</v>
      </c>
      <c r="I10" s="31">
        <v>1390</v>
      </c>
      <c r="J10" s="29">
        <v>1507</v>
      </c>
    </row>
    <row r="11" spans="1:10" ht="13.5" customHeight="1" outlineLevel="1" x14ac:dyDescent="0.45">
      <c r="A11" s="45" t="s">
        <v>89</v>
      </c>
      <c r="B11" s="6" t="s">
        <v>90</v>
      </c>
      <c r="C11" s="31">
        <v>1797</v>
      </c>
      <c r="D11" s="29">
        <v>1886</v>
      </c>
      <c r="E11" s="31">
        <v>1958</v>
      </c>
      <c r="F11" s="29">
        <v>1724</v>
      </c>
      <c r="G11" s="31">
        <v>1742</v>
      </c>
      <c r="H11" s="29">
        <v>1645</v>
      </c>
      <c r="I11" s="31">
        <v>1665</v>
      </c>
      <c r="J11" s="29">
        <v>1534</v>
      </c>
    </row>
    <row r="12" spans="1:10" ht="13.5" customHeight="1" outlineLevel="1" x14ac:dyDescent="0.45">
      <c r="A12" s="45" t="s">
        <v>93</v>
      </c>
      <c r="B12" s="6" t="s">
        <v>94</v>
      </c>
      <c r="C12" s="31">
        <v>361</v>
      </c>
      <c r="D12" s="29">
        <v>409</v>
      </c>
      <c r="E12" s="31">
        <v>429</v>
      </c>
      <c r="F12" s="29">
        <v>436</v>
      </c>
      <c r="G12" s="31">
        <v>459</v>
      </c>
      <c r="H12" s="29">
        <v>418</v>
      </c>
      <c r="I12" s="31">
        <v>420</v>
      </c>
      <c r="J12" s="29">
        <v>229</v>
      </c>
    </row>
    <row r="13" spans="1:10" ht="13.5" customHeight="1" outlineLevel="1" x14ac:dyDescent="0.45">
      <c r="A13" s="45" t="s">
        <v>95</v>
      </c>
      <c r="B13" s="6" t="s">
        <v>96</v>
      </c>
      <c r="C13" s="31">
        <v>21667</v>
      </c>
      <c r="D13" s="29">
        <v>21969</v>
      </c>
      <c r="E13" s="31">
        <v>21409</v>
      </c>
      <c r="F13" s="29">
        <v>23088</v>
      </c>
      <c r="G13" s="31">
        <v>22338</v>
      </c>
      <c r="H13" s="29">
        <v>22047</v>
      </c>
      <c r="I13" s="31">
        <v>22663</v>
      </c>
      <c r="J13" s="29">
        <v>24352</v>
      </c>
    </row>
    <row r="14" spans="1:10" ht="13.5" customHeight="1" outlineLevel="1" x14ac:dyDescent="0.45">
      <c r="A14" s="45" t="s">
        <v>97</v>
      </c>
      <c r="B14" s="6" t="s">
        <v>98</v>
      </c>
      <c r="C14" s="31">
        <v>19429</v>
      </c>
      <c r="D14" s="29">
        <v>20071</v>
      </c>
      <c r="E14" s="31">
        <v>21176</v>
      </c>
      <c r="F14" s="29">
        <v>21800</v>
      </c>
      <c r="G14" s="31">
        <v>21157</v>
      </c>
      <c r="H14" s="29">
        <v>22540</v>
      </c>
      <c r="I14" s="31">
        <v>22983</v>
      </c>
      <c r="J14" s="29">
        <v>23213</v>
      </c>
    </row>
    <row r="15" spans="1:10" ht="13.5" customHeight="1" outlineLevel="1" x14ac:dyDescent="0.45">
      <c r="A15" s="45" t="s">
        <v>99</v>
      </c>
      <c r="B15" s="6" t="s">
        <v>100</v>
      </c>
      <c r="C15" s="31">
        <v>8675</v>
      </c>
      <c r="D15" s="29">
        <v>8551</v>
      </c>
      <c r="E15" s="31">
        <v>9212</v>
      </c>
      <c r="F15" s="29">
        <v>9166</v>
      </c>
      <c r="G15" s="31">
        <v>9098</v>
      </c>
      <c r="H15" s="29">
        <v>8759</v>
      </c>
      <c r="I15" s="31">
        <v>9395</v>
      </c>
      <c r="J15" s="29">
        <v>8861</v>
      </c>
    </row>
    <row r="16" spans="1:10" ht="13.5" customHeight="1" outlineLevel="1" x14ac:dyDescent="0.45">
      <c r="A16" s="45" t="s">
        <v>101</v>
      </c>
      <c r="B16" s="6" t="s">
        <v>102</v>
      </c>
      <c r="C16" s="31">
        <v>2679</v>
      </c>
      <c r="D16" s="29">
        <v>2818</v>
      </c>
      <c r="E16" s="31">
        <v>3024</v>
      </c>
      <c r="F16" s="29">
        <v>2949</v>
      </c>
      <c r="G16" s="31">
        <v>2912</v>
      </c>
      <c r="H16" s="29">
        <v>2808</v>
      </c>
      <c r="I16" s="31">
        <v>2847</v>
      </c>
      <c r="J16" s="29">
        <v>3093</v>
      </c>
    </row>
    <row r="17" spans="1:10" ht="13.5" customHeight="1" outlineLevel="1" x14ac:dyDescent="0.45">
      <c r="A17" s="45" t="s">
        <v>103</v>
      </c>
      <c r="B17" s="6" t="s">
        <v>104</v>
      </c>
      <c r="C17" s="31">
        <v>4562</v>
      </c>
      <c r="D17" s="29">
        <v>4396</v>
      </c>
      <c r="E17" s="31">
        <v>4466</v>
      </c>
      <c r="F17" s="29">
        <v>4469</v>
      </c>
      <c r="G17" s="31">
        <v>4438</v>
      </c>
      <c r="H17" s="29">
        <v>4048</v>
      </c>
      <c r="I17" s="31">
        <v>3405</v>
      </c>
      <c r="J17" s="29">
        <v>3130</v>
      </c>
    </row>
    <row r="18" spans="1:10" ht="13.5" customHeight="1" outlineLevel="1" x14ac:dyDescent="0.45">
      <c r="A18" s="45" t="s">
        <v>105</v>
      </c>
      <c r="B18" s="6" t="s">
        <v>106</v>
      </c>
      <c r="C18" s="31">
        <v>7601</v>
      </c>
      <c r="D18" s="29">
        <v>7734</v>
      </c>
      <c r="E18" s="31">
        <v>7866</v>
      </c>
      <c r="F18" s="29">
        <v>8478</v>
      </c>
      <c r="G18" s="31">
        <v>8418</v>
      </c>
      <c r="H18" s="29">
        <v>9095</v>
      </c>
      <c r="I18" s="31">
        <v>8694</v>
      </c>
      <c r="J18" s="29">
        <v>8740</v>
      </c>
    </row>
    <row r="19" spans="1:10" ht="13.5" customHeight="1" outlineLevel="1" x14ac:dyDescent="0.45">
      <c r="A19" s="45" t="s">
        <v>107</v>
      </c>
      <c r="B19" s="6" t="s">
        <v>108</v>
      </c>
      <c r="C19" s="31">
        <v>61135</v>
      </c>
      <c r="D19" s="29">
        <v>54573</v>
      </c>
      <c r="E19" s="31">
        <v>56423</v>
      </c>
      <c r="F19" s="29">
        <v>59840</v>
      </c>
      <c r="G19" s="31">
        <v>60825</v>
      </c>
      <c r="H19" s="29">
        <v>61578</v>
      </c>
      <c r="I19" s="31">
        <v>63704</v>
      </c>
      <c r="J19" s="29">
        <v>64992</v>
      </c>
    </row>
    <row r="20" spans="1:10" ht="13.5" customHeight="1" outlineLevel="1" x14ac:dyDescent="0.45">
      <c r="A20" s="45" t="s">
        <v>109</v>
      </c>
      <c r="B20" s="6" t="s">
        <v>110</v>
      </c>
      <c r="C20" s="31">
        <v>21405</v>
      </c>
      <c r="D20" s="29">
        <v>23998</v>
      </c>
      <c r="E20" s="31">
        <v>23849</v>
      </c>
      <c r="F20" s="29">
        <v>22985</v>
      </c>
      <c r="G20" s="31">
        <v>22776</v>
      </c>
      <c r="H20" s="29">
        <v>23159</v>
      </c>
      <c r="I20" s="31">
        <v>23846</v>
      </c>
      <c r="J20" s="29">
        <v>27521</v>
      </c>
    </row>
    <row r="21" spans="1:10" ht="13.5" customHeight="1" outlineLevel="1" x14ac:dyDescent="0.45">
      <c r="A21" s="45" t="s">
        <v>111</v>
      </c>
      <c r="B21" s="6" t="s">
        <v>112</v>
      </c>
      <c r="C21" s="31">
        <v>44464</v>
      </c>
      <c r="D21" s="29">
        <v>49323</v>
      </c>
      <c r="E21" s="31">
        <v>50202</v>
      </c>
      <c r="F21" s="29">
        <v>52856</v>
      </c>
      <c r="G21" s="31">
        <v>51438</v>
      </c>
      <c r="H21" s="29">
        <v>50795</v>
      </c>
      <c r="I21" s="31">
        <v>53584</v>
      </c>
      <c r="J21" s="29">
        <v>53908</v>
      </c>
    </row>
    <row r="22" spans="1:10" ht="13.5" customHeight="1" outlineLevel="1" x14ac:dyDescent="0.45">
      <c r="A22" s="45" t="s">
        <v>113</v>
      </c>
      <c r="B22" s="6" t="s">
        <v>114</v>
      </c>
      <c r="C22" s="31">
        <v>113865</v>
      </c>
      <c r="D22" s="29">
        <v>126413</v>
      </c>
      <c r="E22" s="31">
        <v>131597</v>
      </c>
      <c r="F22" s="29">
        <v>139331</v>
      </c>
      <c r="G22" s="31">
        <v>134225</v>
      </c>
      <c r="H22" s="29">
        <v>137432</v>
      </c>
      <c r="I22" s="31">
        <v>153300</v>
      </c>
      <c r="J22" s="29">
        <v>157741</v>
      </c>
    </row>
    <row r="23" spans="1:10" ht="13.5" customHeight="1" outlineLevel="1" x14ac:dyDescent="0.45">
      <c r="A23" s="45" t="s">
        <v>115</v>
      </c>
      <c r="B23" s="6" t="s">
        <v>116</v>
      </c>
      <c r="C23" s="31">
        <v>11656</v>
      </c>
      <c r="D23" s="29">
        <v>12413</v>
      </c>
      <c r="E23" s="31">
        <v>14200</v>
      </c>
      <c r="F23" s="29">
        <v>13645</v>
      </c>
      <c r="G23" s="31">
        <v>11737</v>
      </c>
      <c r="H23" s="29">
        <v>11904</v>
      </c>
      <c r="I23" s="31">
        <v>12337</v>
      </c>
      <c r="J23" s="29">
        <v>14129</v>
      </c>
    </row>
    <row r="24" spans="1:10" ht="13.5" customHeight="1" outlineLevel="1" x14ac:dyDescent="0.45">
      <c r="A24" s="45" t="s">
        <v>117</v>
      </c>
      <c r="B24" s="6" t="s">
        <v>118</v>
      </c>
      <c r="C24" s="31">
        <v>9589</v>
      </c>
      <c r="D24" s="29">
        <v>10414</v>
      </c>
      <c r="E24" s="31">
        <v>11960</v>
      </c>
      <c r="F24" s="29">
        <v>10917</v>
      </c>
      <c r="G24" s="31">
        <v>8960</v>
      </c>
      <c r="H24" s="29">
        <v>8830</v>
      </c>
      <c r="I24" s="31">
        <v>9346</v>
      </c>
      <c r="J24" s="29">
        <v>10160</v>
      </c>
    </row>
    <row r="25" spans="1:10" ht="13.5" customHeight="1" outlineLevel="1" x14ac:dyDescent="0.45">
      <c r="A25" s="45" t="s">
        <v>119</v>
      </c>
      <c r="B25" s="6" t="s">
        <v>120</v>
      </c>
      <c r="C25" s="31">
        <v>9284</v>
      </c>
      <c r="D25" s="29">
        <v>8178</v>
      </c>
      <c r="E25" s="31">
        <v>8572</v>
      </c>
      <c r="F25" s="29">
        <v>10206</v>
      </c>
      <c r="G25" s="31">
        <v>10265</v>
      </c>
      <c r="H25" s="29">
        <v>11000</v>
      </c>
      <c r="I25" s="31">
        <v>11390</v>
      </c>
      <c r="J25" s="29">
        <v>13703</v>
      </c>
    </row>
    <row r="26" spans="1:10" ht="13.5" customHeight="1" outlineLevel="1" x14ac:dyDescent="0.45">
      <c r="A26" s="45" t="s">
        <v>121</v>
      </c>
      <c r="B26" s="6" t="s">
        <v>122</v>
      </c>
      <c r="C26" s="31">
        <v>711</v>
      </c>
      <c r="D26" s="29">
        <v>1006</v>
      </c>
      <c r="E26" s="31">
        <v>1005</v>
      </c>
      <c r="F26" s="29">
        <v>1396</v>
      </c>
      <c r="G26" s="31">
        <v>1404</v>
      </c>
      <c r="H26" s="29">
        <v>1384</v>
      </c>
      <c r="I26" s="31">
        <v>1382</v>
      </c>
      <c r="J26" s="29">
        <v>1729</v>
      </c>
    </row>
    <row r="27" spans="1:10" ht="13.5" customHeight="1" outlineLevel="1" x14ac:dyDescent="0.45">
      <c r="A27" s="45" t="s">
        <v>123</v>
      </c>
      <c r="B27" s="6" t="s">
        <v>124</v>
      </c>
      <c r="C27" s="31">
        <v>991</v>
      </c>
      <c r="D27" s="29">
        <v>1147</v>
      </c>
      <c r="E27" s="31">
        <v>1116</v>
      </c>
      <c r="F27" s="29">
        <v>1490</v>
      </c>
      <c r="G27" s="31">
        <v>1488</v>
      </c>
      <c r="H27" s="29">
        <v>1508</v>
      </c>
      <c r="I27" s="31">
        <v>1562</v>
      </c>
      <c r="J27" s="29">
        <v>1355</v>
      </c>
    </row>
    <row r="28" spans="1:10" ht="13.5" customHeight="1" outlineLevel="1" x14ac:dyDescent="0.45">
      <c r="A28" s="45" t="s">
        <v>127</v>
      </c>
      <c r="B28" s="6" t="s">
        <v>128</v>
      </c>
      <c r="C28" s="31">
        <v>24266</v>
      </c>
      <c r="D28" s="29">
        <v>25991</v>
      </c>
      <c r="E28" s="31">
        <v>26941</v>
      </c>
      <c r="F28" s="29">
        <v>31161</v>
      </c>
      <c r="G28" s="31">
        <v>32734</v>
      </c>
      <c r="H28" s="29">
        <v>37739</v>
      </c>
      <c r="I28" s="31">
        <v>39786</v>
      </c>
      <c r="J28" s="29">
        <v>50283</v>
      </c>
    </row>
    <row r="29" spans="1:10" ht="13.5" customHeight="1" outlineLevel="1" x14ac:dyDescent="0.45">
      <c r="A29" s="45" t="s">
        <v>129</v>
      </c>
      <c r="B29" s="6" t="s">
        <v>130</v>
      </c>
      <c r="C29" s="31">
        <v>1325</v>
      </c>
      <c r="D29" s="29">
        <v>1312</v>
      </c>
      <c r="E29" s="31">
        <v>1243</v>
      </c>
      <c r="F29" s="29">
        <v>1996</v>
      </c>
      <c r="G29" s="31">
        <v>2025</v>
      </c>
      <c r="H29" s="29">
        <v>2055</v>
      </c>
      <c r="I29" s="31">
        <v>2100</v>
      </c>
      <c r="J29" s="29">
        <v>3543</v>
      </c>
    </row>
    <row r="30" spans="1:10" ht="13.5" customHeight="1" outlineLevel="1" x14ac:dyDescent="0.45">
      <c r="A30" s="45" t="s">
        <v>131</v>
      </c>
      <c r="B30" s="6" t="s">
        <v>132</v>
      </c>
      <c r="C30" s="31">
        <v>47551</v>
      </c>
      <c r="D30" s="29">
        <v>53359</v>
      </c>
      <c r="E30" s="31">
        <v>54515</v>
      </c>
      <c r="F30" s="29">
        <v>55799</v>
      </c>
      <c r="G30" s="31">
        <v>54858</v>
      </c>
      <c r="H30" s="29">
        <v>55419</v>
      </c>
      <c r="I30" s="31">
        <v>56404</v>
      </c>
      <c r="J30" s="29">
        <v>63938</v>
      </c>
    </row>
    <row r="31" spans="1:10" ht="13.5" customHeight="1" outlineLevel="1" x14ac:dyDescent="0.45">
      <c r="A31" s="45" t="s">
        <v>133</v>
      </c>
      <c r="B31" s="6" t="s">
        <v>134</v>
      </c>
      <c r="C31" s="31">
        <v>24349</v>
      </c>
      <c r="D31" s="29">
        <v>24764</v>
      </c>
      <c r="E31" s="31">
        <v>24508</v>
      </c>
      <c r="F31" s="29">
        <v>23928</v>
      </c>
      <c r="G31" s="31">
        <v>23184</v>
      </c>
      <c r="H31" s="29">
        <v>22176</v>
      </c>
      <c r="I31" s="31">
        <v>22918</v>
      </c>
      <c r="J31" s="29">
        <v>25800</v>
      </c>
    </row>
    <row r="32" spans="1:10" ht="13.5" customHeight="1" outlineLevel="1" x14ac:dyDescent="0.45">
      <c r="A32" s="45" t="s">
        <v>135</v>
      </c>
      <c r="B32" s="6" t="s">
        <v>136</v>
      </c>
      <c r="C32" s="31">
        <v>21147</v>
      </c>
      <c r="D32" s="29">
        <v>25921</v>
      </c>
      <c r="E32" s="31">
        <v>27373</v>
      </c>
      <c r="F32" s="29">
        <v>28890</v>
      </c>
      <c r="G32" s="31">
        <v>28855</v>
      </c>
      <c r="H32" s="29">
        <v>30366</v>
      </c>
      <c r="I32" s="31">
        <v>30547</v>
      </c>
      <c r="J32" s="29">
        <v>34104</v>
      </c>
    </row>
    <row r="33" spans="1:23" ht="13.5" customHeight="1" outlineLevel="1" x14ac:dyDescent="0.45">
      <c r="A33" s="45" t="s">
        <v>137</v>
      </c>
      <c r="B33" s="6" t="s">
        <v>138</v>
      </c>
      <c r="C33" s="31">
        <v>3536</v>
      </c>
      <c r="D33" s="29">
        <v>3431</v>
      </c>
      <c r="E33" s="31">
        <v>3446</v>
      </c>
      <c r="F33" s="29">
        <v>3551</v>
      </c>
      <c r="G33" s="31">
        <v>3551</v>
      </c>
      <c r="H33" s="29">
        <v>3463</v>
      </c>
      <c r="I33" s="31">
        <v>3500</v>
      </c>
      <c r="J33" s="29"/>
    </row>
    <row r="34" spans="1:23" ht="13.5" customHeight="1" outlineLevel="1" x14ac:dyDescent="0.45">
      <c r="A34" s="45" t="s">
        <v>139</v>
      </c>
      <c r="B34" s="6" t="s">
        <v>140</v>
      </c>
      <c r="C34" s="31">
        <v>4269</v>
      </c>
      <c r="D34" s="29">
        <v>5697</v>
      </c>
      <c r="E34" s="31">
        <v>6212</v>
      </c>
      <c r="F34" s="29">
        <v>7053</v>
      </c>
      <c r="G34" s="31">
        <v>7388</v>
      </c>
      <c r="H34" s="29">
        <v>6683</v>
      </c>
      <c r="I34" s="31">
        <v>7597</v>
      </c>
      <c r="J34" s="29">
        <v>11020</v>
      </c>
    </row>
    <row r="35" spans="1:23" ht="20.100000000000001" customHeight="1" x14ac:dyDescent="0.45">
      <c r="A35" s="54" t="s">
        <v>141</v>
      </c>
      <c r="B35" s="54" t="s">
        <v>1</v>
      </c>
      <c r="C35" s="57" t="s">
        <v>1</v>
      </c>
      <c r="D35" s="56" t="s">
        <v>1</v>
      </c>
      <c r="E35" s="57" t="s">
        <v>1</v>
      </c>
      <c r="F35" s="56" t="s">
        <v>1</v>
      </c>
      <c r="G35" s="57" t="s">
        <v>1</v>
      </c>
      <c r="H35" s="56" t="s">
        <v>1</v>
      </c>
      <c r="I35" s="57" t="s">
        <v>1</v>
      </c>
      <c r="J35" s="56" t="s">
        <v>1</v>
      </c>
    </row>
    <row r="36" spans="1:23" ht="13.5" customHeight="1" outlineLevel="1" x14ac:dyDescent="0.45">
      <c r="A36" s="47" t="s">
        <v>142</v>
      </c>
      <c r="B36" s="47" t="s">
        <v>1</v>
      </c>
      <c r="C36" s="31">
        <v>63387</v>
      </c>
      <c r="D36" s="29">
        <v>70265</v>
      </c>
      <c r="E36" s="31">
        <v>70895</v>
      </c>
      <c r="F36" s="29">
        <v>80826</v>
      </c>
      <c r="G36" s="31">
        <v>80707</v>
      </c>
      <c r="H36" s="29">
        <v>82853</v>
      </c>
      <c r="I36" s="31">
        <v>82791</v>
      </c>
      <c r="J36" s="29">
        <v>98521</v>
      </c>
    </row>
    <row r="37" spans="1:23" ht="13.5" customHeight="1" outlineLevel="1" x14ac:dyDescent="0.45">
      <c r="A37" s="47" t="s">
        <v>143</v>
      </c>
      <c r="B37" s="47" t="s">
        <v>1</v>
      </c>
      <c r="C37" s="31">
        <v>25890</v>
      </c>
      <c r="D37" s="29">
        <v>27799</v>
      </c>
      <c r="E37" s="31">
        <v>28709</v>
      </c>
      <c r="F37" s="29">
        <v>28960</v>
      </c>
      <c r="G37" s="31">
        <v>27782</v>
      </c>
      <c r="H37" s="29">
        <v>28904</v>
      </c>
      <c r="I37" s="31">
        <v>31595</v>
      </c>
      <c r="J37" s="29">
        <v>38349</v>
      </c>
    </row>
    <row r="38" spans="1:23" ht="13.5" customHeight="1" outlineLevel="1" x14ac:dyDescent="0.45">
      <c r="A38" s="47" t="s">
        <v>144</v>
      </c>
      <c r="B38" s="47" t="s">
        <v>1</v>
      </c>
      <c r="C38" s="31">
        <v>323750</v>
      </c>
      <c r="D38" s="29">
        <v>338507</v>
      </c>
      <c r="E38" s="31">
        <v>351454</v>
      </c>
      <c r="F38" s="29">
        <v>365891</v>
      </c>
      <c r="G38" s="31">
        <v>358955</v>
      </c>
      <c r="H38" s="29">
        <v>366372</v>
      </c>
      <c r="I38" s="31">
        <v>390867</v>
      </c>
      <c r="J38" s="29">
        <v>406583</v>
      </c>
    </row>
    <row r="39" spans="1:23" ht="20.100000000000001" customHeight="1" x14ac:dyDescent="0.45">
      <c r="A39" s="58" t="s">
        <v>10</v>
      </c>
      <c r="B39" s="58" t="s">
        <v>1</v>
      </c>
      <c r="C39" s="30">
        <v>413027</v>
      </c>
      <c r="D39" s="30">
        <v>436571</v>
      </c>
      <c r="E39" s="30">
        <v>451057</v>
      </c>
      <c r="F39" s="30">
        <v>475676</v>
      </c>
      <c r="G39" s="30">
        <v>467444</v>
      </c>
      <c r="H39" s="30">
        <v>478129</v>
      </c>
      <c r="I39" s="30">
        <v>505253</v>
      </c>
      <c r="J39" s="30">
        <v>543452</v>
      </c>
    </row>
    <row r="40" spans="1:23" ht="4.5" customHeight="1" x14ac:dyDescent="0.45">
      <c r="A40" s="59" t="s">
        <v>1</v>
      </c>
      <c r="B40" s="59" t="s">
        <v>1</v>
      </c>
      <c r="C40" s="4" t="s">
        <v>1</v>
      </c>
      <c r="D40" s="4" t="s">
        <v>1</v>
      </c>
      <c r="E40" s="4" t="s">
        <v>1</v>
      </c>
      <c r="F40" s="4" t="s">
        <v>1</v>
      </c>
      <c r="G40" s="4" t="s">
        <v>1</v>
      </c>
      <c r="H40" s="4" t="s">
        <v>1</v>
      </c>
      <c r="I40" s="4" t="s">
        <v>1</v>
      </c>
      <c r="J40" s="4" t="s">
        <v>1</v>
      </c>
    </row>
    <row r="41" spans="1:23" ht="4.5" customHeight="1" x14ac:dyDescent="0.45">
      <c r="A41" s="50" t="s">
        <v>1</v>
      </c>
      <c r="B41" s="50" t="s">
        <v>1</v>
      </c>
      <c r="C41" s="50" t="s">
        <v>1</v>
      </c>
      <c r="D41" s="50" t="s">
        <v>1</v>
      </c>
      <c r="E41" s="50" t="s">
        <v>1</v>
      </c>
      <c r="F41" s="50" t="s">
        <v>1</v>
      </c>
      <c r="G41" s="50" t="s">
        <v>1</v>
      </c>
      <c r="H41" s="50" t="s">
        <v>1</v>
      </c>
      <c r="I41" s="50" t="s">
        <v>1</v>
      </c>
      <c r="J41" s="50" t="s">
        <v>1</v>
      </c>
      <c r="K41" s="50"/>
      <c r="L41" s="50"/>
      <c r="M41" s="50"/>
      <c r="N41" s="50"/>
      <c r="O41" s="50"/>
      <c r="P41" s="50"/>
      <c r="Q41" s="50"/>
      <c r="R41" s="50"/>
      <c r="S41" s="50"/>
      <c r="T41" s="50"/>
      <c r="U41" s="50"/>
      <c r="V41" s="50"/>
      <c r="W41" s="50"/>
    </row>
    <row r="42" spans="1:23" ht="13.5" customHeight="1" x14ac:dyDescent="0.45">
      <c r="A42" s="52" t="s">
        <v>26</v>
      </c>
      <c r="B42" s="52" t="s">
        <v>1</v>
      </c>
      <c r="C42" s="52" t="s">
        <v>1</v>
      </c>
      <c r="D42" s="52" t="s">
        <v>1</v>
      </c>
      <c r="E42" s="52" t="s">
        <v>1</v>
      </c>
      <c r="F42" s="52" t="s">
        <v>1</v>
      </c>
      <c r="G42" s="52" t="s">
        <v>1</v>
      </c>
      <c r="H42" s="52" t="s">
        <v>1</v>
      </c>
      <c r="I42" s="52" t="s">
        <v>1</v>
      </c>
      <c r="J42" s="52" t="s">
        <v>1</v>
      </c>
      <c r="K42" s="50"/>
      <c r="L42" s="50"/>
      <c r="M42" s="50"/>
      <c r="N42" s="50"/>
      <c r="O42" s="50"/>
      <c r="P42" s="50"/>
      <c r="Q42" s="50"/>
      <c r="R42" s="50"/>
      <c r="S42" s="50"/>
      <c r="T42" s="50"/>
      <c r="U42" s="50"/>
      <c r="V42" s="50"/>
      <c r="W42" s="50"/>
    </row>
    <row r="43" spans="1:23" ht="13.5" customHeight="1" x14ac:dyDescent="0.45">
      <c r="A43" s="52" t="s">
        <v>145</v>
      </c>
      <c r="B43" s="52" t="s">
        <v>1</v>
      </c>
      <c r="C43" s="52" t="s">
        <v>1</v>
      </c>
      <c r="D43" s="52" t="s">
        <v>1</v>
      </c>
      <c r="E43" s="52" t="s">
        <v>1</v>
      </c>
      <c r="F43" s="52" t="s">
        <v>1</v>
      </c>
      <c r="G43" s="52" t="s">
        <v>1</v>
      </c>
      <c r="H43" s="52" t="s">
        <v>1</v>
      </c>
      <c r="I43" s="52" t="s">
        <v>1</v>
      </c>
      <c r="J43" s="52" t="s">
        <v>1</v>
      </c>
      <c r="K43" s="50"/>
      <c r="L43" s="50"/>
      <c r="M43" s="50"/>
      <c r="N43" s="50"/>
      <c r="O43" s="50"/>
      <c r="P43" s="50"/>
      <c r="Q43" s="50"/>
      <c r="R43" s="50"/>
      <c r="S43" s="50"/>
      <c r="T43" s="50"/>
      <c r="U43" s="50"/>
      <c r="V43" s="50"/>
      <c r="W43" s="50"/>
    </row>
    <row r="44" spans="1:23" ht="13.5" customHeight="1" x14ac:dyDescent="0.45">
      <c r="A44" s="52" t="s">
        <v>148</v>
      </c>
      <c r="B44" s="52" t="s">
        <v>1</v>
      </c>
      <c r="C44" s="52" t="s">
        <v>1</v>
      </c>
      <c r="D44" s="52" t="s">
        <v>1</v>
      </c>
      <c r="E44" s="52" t="s">
        <v>1</v>
      </c>
      <c r="F44" s="52" t="s">
        <v>1</v>
      </c>
      <c r="G44" s="52" t="s">
        <v>1</v>
      </c>
      <c r="H44" s="52" t="s">
        <v>1</v>
      </c>
      <c r="I44" s="52" t="s">
        <v>1</v>
      </c>
      <c r="J44" s="52" t="s">
        <v>1</v>
      </c>
      <c r="K44" s="50"/>
      <c r="L44" s="50"/>
      <c r="M44" s="50"/>
      <c r="N44" s="50"/>
      <c r="O44" s="50"/>
      <c r="P44" s="50"/>
      <c r="Q44" s="50"/>
      <c r="R44" s="50"/>
      <c r="S44" s="50"/>
      <c r="T44" s="50"/>
      <c r="U44" s="50"/>
      <c r="V44" s="50"/>
      <c r="W44" s="50"/>
    </row>
    <row r="45" spans="1:23" ht="13.5" customHeight="1" x14ac:dyDescent="0.45">
      <c r="A45" s="52" t="s">
        <v>44</v>
      </c>
      <c r="B45" s="52" t="s">
        <v>1</v>
      </c>
      <c r="C45" s="52" t="s">
        <v>1</v>
      </c>
      <c r="D45" s="52" t="s">
        <v>1</v>
      </c>
      <c r="E45" s="52" t="s">
        <v>1</v>
      </c>
      <c r="F45" s="52" t="s">
        <v>1</v>
      </c>
      <c r="G45" s="52" t="s">
        <v>1</v>
      </c>
      <c r="H45" s="52" t="s">
        <v>1</v>
      </c>
      <c r="I45" s="52" t="s">
        <v>1</v>
      </c>
      <c r="J45" s="52" t="s">
        <v>1</v>
      </c>
      <c r="K45" s="50"/>
      <c r="L45" s="50"/>
      <c r="M45" s="50"/>
      <c r="N45" s="50"/>
      <c r="O45" s="50"/>
      <c r="P45" s="50"/>
      <c r="Q45" s="50"/>
      <c r="R45" s="50"/>
      <c r="S45" s="50"/>
      <c r="T45" s="50"/>
      <c r="U45" s="50"/>
      <c r="V45" s="50"/>
      <c r="W45" s="50"/>
    </row>
    <row r="46" spans="1:23" ht="13.5" customHeight="1" x14ac:dyDescent="0.45">
      <c r="A46" s="52" t="s">
        <v>64</v>
      </c>
      <c r="B46" s="52" t="s">
        <v>1</v>
      </c>
      <c r="C46" s="52" t="s">
        <v>1</v>
      </c>
      <c r="D46" s="52" t="s">
        <v>1</v>
      </c>
      <c r="E46" s="52" t="s">
        <v>1</v>
      </c>
      <c r="F46" s="52" t="s">
        <v>1</v>
      </c>
      <c r="G46" s="52" t="s">
        <v>1</v>
      </c>
      <c r="H46" s="52" t="s">
        <v>1</v>
      </c>
      <c r="I46" s="52" t="s">
        <v>1</v>
      </c>
      <c r="J46" s="52" t="s">
        <v>1</v>
      </c>
      <c r="K46" s="50"/>
      <c r="L46" s="50"/>
      <c r="M46" s="50"/>
      <c r="N46" s="50"/>
      <c r="O46" s="50"/>
      <c r="P46" s="50"/>
      <c r="Q46" s="50"/>
      <c r="R46" s="50"/>
      <c r="S46" s="50"/>
      <c r="T46" s="50"/>
      <c r="U46" s="50"/>
      <c r="V46" s="50"/>
      <c r="W46" s="50"/>
    </row>
  </sheetData>
  <mergeCells count="16">
    <mergeCell ref="A46:W46"/>
    <mergeCell ref="A41:W41"/>
    <mergeCell ref="A42:W42"/>
    <mergeCell ref="A43:W43"/>
    <mergeCell ref="A44:W44"/>
    <mergeCell ref="A45:W45"/>
    <mergeCell ref="A39:B39"/>
    <mergeCell ref="A40:B40"/>
    <mergeCell ref="A1:J1"/>
    <mergeCell ref="A2:B4"/>
    <mergeCell ref="C2:J2"/>
    <mergeCell ref="A5:J5"/>
    <mergeCell ref="A35:J35"/>
    <mergeCell ref="A36:B36"/>
    <mergeCell ref="A37:B37"/>
    <mergeCell ref="A38:B38"/>
  </mergeCells>
  <pageMargins left="0.7" right="0.7" top="0.75" bottom="0.75" header="0.3" footer="0.3"/>
  <pageSetup paperSize="9"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ECA7BEBD55E2C45B9C7C3325B6F2577" ma:contentTypeVersion="19" ma:contentTypeDescription="Ein neues Dokument erstellen." ma:contentTypeScope="" ma:versionID="31a694622d2cedcdfeeb8c51aeca9624">
  <xsd:schema xmlns:xsd="http://www.w3.org/2001/XMLSchema" xmlns:xs="http://www.w3.org/2001/XMLSchema" xmlns:p="http://schemas.microsoft.com/office/2006/metadata/properties" xmlns:ns2="03c0e7e8-f53a-4518-96fe-29d669d9c5f6" xmlns:ns3="eae1e900-ed6f-4dbb-abac-63a1b6b549f8" targetNamespace="http://schemas.microsoft.com/office/2006/metadata/properties" ma:root="true" ma:fieldsID="51cc4b06ebaf5e367b4d2369d23a3f0e" ns2:_="" ns3:_="">
    <xsd:import namespace="03c0e7e8-f53a-4518-96fe-29d669d9c5f6"/>
    <xsd:import namespace="eae1e900-ed6f-4dbb-abac-63a1b6b549f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c0e7e8-f53a-4518-96fe-29d669d9c5f6"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ca0f5464-a0e8-4ea7-a47b-0046f0bf2cc2}" ma:internalName="TaxCatchAll" ma:showField="CatchAllData" ma:web="03c0e7e8-f53a-4518-96fe-29d669d9c5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e1e900-ed6f-4dbb-abac-63a1b6b549f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dfe1d35b-310b-4849-9eb5-957b4d675a5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3c0e7e8-f53a-4518-96fe-29d669d9c5f6" xsi:nil="true"/>
    <lcf76f155ced4ddcb4097134ff3c332f xmlns="eae1e900-ed6f-4dbb-abac-63a1b6b549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89AD13-AB3B-44CA-AA7B-26551FE730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c0e7e8-f53a-4518-96fe-29d669d9c5f6"/>
    <ds:schemaRef ds:uri="eae1e900-ed6f-4dbb-abac-63a1b6b54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A00C10-9564-44E2-90E1-28428921FEAB}">
  <ds:schemaRefs>
    <ds:schemaRef ds:uri="http://schemas.microsoft.com/sharepoint/v3/contenttype/forms"/>
  </ds:schemaRefs>
</ds:datastoreItem>
</file>

<file path=customXml/itemProps3.xml><?xml version="1.0" encoding="utf-8"?>
<ds:datastoreItem xmlns:ds="http://schemas.openxmlformats.org/officeDocument/2006/customXml" ds:itemID="{12811004-3D47-48D5-A6D9-01D5246BFE71}">
  <ds:schemaRefs>
    <ds:schemaRef ds:uri="http://purl.org/dc/terms/"/>
    <ds:schemaRef ds:uri="http://schemas.microsoft.com/office/2006/documentManagement/types"/>
    <ds:schemaRef ds:uri="http://purl.org/dc/elements/1.1/"/>
    <ds:schemaRef ds:uri="03c0e7e8-f53a-4518-96fe-29d669d9c5f6"/>
    <ds:schemaRef ds:uri="eae1e900-ed6f-4dbb-abac-63a1b6b549f8"/>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29</vt:i4>
      </vt:variant>
    </vt:vector>
  </HeadingPairs>
  <TitlesOfParts>
    <vt:vector size="29" baseType="lpstr">
      <vt:lpstr>Cover</vt:lpstr>
      <vt:lpstr>Inhaltsverzeichnis</vt:lpstr>
      <vt:lpstr>1.1</vt:lpstr>
      <vt:lpstr>1.2</vt:lpstr>
      <vt:lpstr>1.3</vt:lpstr>
      <vt:lpstr>1.4</vt:lpstr>
      <vt:lpstr>2.1</vt:lpstr>
      <vt:lpstr>2.2</vt:lpstr>
      <vt:lpstr>2.3</vt:lpstr>
      <vt:lpstr>2.4</vt:lpstr>
      <vt:lpstr>3.1.1</vt:lpstr>
      <vt:lpstr>3.1.2</vt:lpstr>
      <vt:lpstr>3.1.3</vt:lpstr>
      <vt:lpstr>3.1.4</vt:lpstr>
      <vt:lpstr>3.2.1</vt:lpstr>
      <vt:lpstr>3.2.2</vt:lpstr>
      <vt:lpstr>3.2.3</vt:lpstr>
      <vt:lpstr>3.2.4</vt:lpstr>
      <vt:lpstr>3.2.5</vt:lpstr>
      <vt:lpstr>3.2.6</vt:lpstr>
      <vt:lpstr>3.2.7</vt:lpstr>
      <vt:lpstr>3.2.8</vt:lpstr>
      <vt:lpstr>4.1</vt:lpstr>
      <vt:lpstr>4.2</vt:lpstr>
      <vt:lpstr>5.1</vt:lpstr>
      <vt:lpstr>5.2</vt:lpstr>
      <vt:lpstr>5.3</vt:lpstr>
      <vt:lpstr>6.1</vt:lpstr>
      <vt:lpstr>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vly</dc:creator>
  <cp:keywords/>
  <dc:description/>
  <cp:lastModifiedBy>Leyendecker, Verena</cp:lastModifiedBy>
  <cp:revision/>
  <dcterms:created xsi:type="dcterms:W3CDTF">2025-09-08T15:04:18Z</dcterms:created>
  <dcterms:modified xsi:type="dcterms:W3CDTF">2025-10-10T07:47:44Z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0x010100EECA7BEBD55E2C45B9C7C3325B6F2577</vt:lpwstr>
  </property>
  <property fmtid="{D5CDD505-2E9C-101B-9397-08002B2CF9AE}" pid="3" name="MediaServiceImageTags">
    <vt:lpwstr/>
  </property>
</Properties>
</file>