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jer\Desktop\Zahlenwerk\"/>
    </mc:Choice>
  </mc:AlternateContent>
  <xr:revisionPtr revIDLastSave="0" documentId="13_ncr:1_{B499535A-FF6D-4D09-98FD-A1531F6AB771}" xr6:coauthVersionLast="47" xr6:coauthVersionMax="47" xr10:uidLastSave="{00000000-0000-0000-0000-000000000000}"/>
  <bookViews>
    <workbookView xWindow="-120" yWindow="-120" windowWidth="25440" windowHeight="15390" tabRatio="851" xr2:uid="{00000000-000D-0000-FFFF-FFFF00000000}"/>
  </bookViews>
  <sheets>
    <sheet name="Cover" sheetId="29" r:id="rId1"/>
    <sheet name="Inhaltsverzeichnis" sheetId="1" r:id="rId2"/>
    <sheet name="1.1" sheetId="2" r:id="rId3"/>
    <sheet name="1.2" sheetId="3" r:id="rId4"/>
    <sheet name="1.3" sheetId="4" r:id="rId5"/>
    <sheet name="1.4" sheetId="5" r:id="rId6"/>
    <sheet name="2.1" sheetId="6" r:id="rId7"/>
    <sheet name="2.2" sheetId="7" r:id="rId8"/>
    <sheet name="2.3" sheetId="8" r:id="rId9"/>
    <sheet name="2.4" sheetId="9" r:id="rId10"/>
    <sheet name="3.1.1" sheetId="10" r:id="rId11"/>
    <sheet name="3.1.2" sheetId="11" r:id="rId12"/>
    <sheet name="3.1.3" sheetId="12" r:id="rId13"/>
    <sheet name="3.1.4" sheetId="13" r:id="rId14"/>
    <sheet name="3.2.1" sheetId="14" r:id="rId15"/>
    <sheet name="3.2.2" sheetId="15" r:id="rId16"/>
    <sheet name="3.2.3" sheetId="16" r:id="rId17"/>
    <sheet name="3.2.4" sheetId="17" r:id="rId18"/>
    <sheet name="3.2.5" sheetId="18" r:id="rId19"/>
    <sheet name="3.2.6" sheetId="19" r:id="rId20"/>
    <sheet name="3.2.7" sheetId="20" r:id="rId21"/>
    <sheet name="3.2.8" sheetId="21" r:id="rId22"/>
    <sheet name="4.1" sheetId="22" r:id="rId23"/>
    <sheet name="4.2" sheetId="23" r:id="rId24"/>
    <sheet name="5.1" sheetId="24" r:id="rId25"/>
    <sheet name="5.2" sheetId="25" r:id="rId26"/>
    <sheet name="5.3" sheetId="26" r:id="rId27"/>
    <sheet name="6.1" sheetId="27" r:id="rId28"/>
    <sheet name="6.2" sheetId="28" r:id="rId29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9" i="1" l="1"/>
  <c r="B25" i="1"/>
  <c r="B21" i="1"/>
  <c r="B17" i="1"/>
  <c r="B30" i="1"/>
  <c r="B28" i="1"/>
  <c r="B27" i="1"/>
  <c r="B26" i="1"/>
  <c r="B24" i="1"/>
  <c r="B23" i="1"/>
  <c r="B22" i="1"/>
  <c r="B20" i="1"/>
  <c r="B19" i="1"/>
  <c r="B18" i="1"/>
  <c r="B16" i="1"/>
  <c r="B15" i="1"/>
  <c r="B14" i="1"/>
  <c r="B13" i="1"/>
  <c r="B12" i="1"/>
  <c r="B8" i="1"/>
  <c r="B11" i="1"/>
  <c r="B10" i="1"/>
  <c r="B9" i="1"/>
  <c r="B7" i="1"/>
  <c r="B6" i="1"/>
  <c r="B5" i="1"/>
  <c r="B4" i="1"/>
</calcChain>
</file>

<file path=xl/sharedStrings.xml><?xml version="1.0" encoding="utf-8"?>
<sst xmlns="http://schemas.openxmlformats.org/spreadsheetml/2006/main" count="7263" uniqueCount="393">
  <si>
    <t>Zahlenwerk des Berichtsjahres 2021</t>
  </si>
  <si>
    <t/>
  </si>
  <si>
    <t>Inhaltsverzeichnis</t>
  </si>
  <si>
    <t xml:space="preserve">Zeichenerklärung: </t>
  </si>
  <si>
    <t xml:space="preserve">    0   =  weniger als die Hälfte von Eins in der letzten besetzten Stelle, aber mehr als Null</t>
  </si>
  <si>
    <t xml:space="preserve">     -   =  nichts vorhanden (d.h. genau Null)</t>
  </si>
  <si>
    <t xml:space="preserve">    .a) =  Wert wird aus Gründen der Vertraulichkeit nicht ausgewiesen, ist aber in der Gesamtsumme enthalten</t>
  </si>
  <si>
    <t>Tabelle 1.1: Bruttoinlandsaufwendungen für interne FuE als Anteil am Bruttoinlandsprodukt nach durchführenden Sektoren 1995 bis 2021</t>
  </si>
  <si>
    <t>Jahr</t>
  </si>
  <si>
    <t>Interne FuE-Aufwendungen als Anteil am BIP (in Prozent)</t>
  </si>
  <si>
    <t>Insgesamt</t>
  </si>
  <si>
    <t>davon Durchführung im</t>
  </si>
  <si>
    <t>Wirtschaftssektor</t>
  </si>
  <si>
    <t>Staatssektor</t>
  </si>
  <si>
    <t>Hochschulsektor</t>
  </si>
  <si>
    <t>Anmerkungen:</t>
  </si>
  <si>
    <t>Rundungsabweichungen möglich.</t>
  </si>
  <si>
    <t>BIP Stand März 2023</t>
  </si>
  <si>
    <t>Quelle: Stifterverband Wissenschaftsstatistik, Destatis, BMBF</t>
  </si>
  <si>
    <t>Tabelle 1.2: Interne FuE-Aufwendungen in Deutschland nach durchführenden Sektoren 1983 bis 2021</t>
  </si>
  <si>
    <t>Interne FuE-Aufwendungen</t>
  </si>
  <si>
    <t>Mio. €</t>
  </si>
  <si>
    <t>%</t>
  </si>
  <si>
    <t>Die Werte vor 1999 wurden von DM in Euro (1 € = 1,95583 DM) umgerechnet</t>
  </si>
  <si>
    <t>Bis 1989 früheres Bundesgebiet, ab 1991 Deutschland</t>
  </si>
  <si>
    <t>1) Bis 1997 ohne geistes- und sozialwissenschaftliche FuE; einschließlich nicht aufteilbarer Mittel – 1983: 169 Mill. €, 1985: 179 Mill. €, 1987: 158 Mill. €, 1989: 26 Mill. €, die nach nationalem Abstimmungsprozess vom Wirtschaftssektor zugesetzt wurden.</t>
  </si>
  <si>
    <t>2) Bis 1987 einschließlich Daten aus dem FuE-Personalkostenzuschuß- bzw. Zuwachsförderungsprogramm (AiF), um Doppelzählungen bereinigt, 1989 für kleine und mittlere Unternehmen (KMU) teilweise Fortschreibung, ab 1991 Stichprobe bei KMU (Hochrechnung)</t>
  </si>
  <si>
    <t>3) Staatliche Institute einschließlich überwiegend vom Staat finanzierter wissenschaftlicher Einrichtungen ohne Erwerbszweck; 1992 und 1995 Berichtskreiserweiterung. Im Vergleich zu früheren Veröffentlichungen wurde der Sektor private Organisationen ohne Erwerbszweck in den Staatssektor einbezogen</t>
  </si>
  <si>
    <t>Rundungsabweichungen</t>
  </si>
  <si>
    <t>Tabelle 1.3: Bruttoinlandsaufwendungen für interne FuE nach finanzierenden Sektoren 1995 bis 2021</t>
  </si>
  <si>
    <t>Bruttoinlandsaufwendungen für interne FuE</t>
  </si>
  <si>
    <t>davon finanziert durch</t>
  </si>
  <si>
    <t>Private Institutionen ohne Erwerbszweck</t>
  </si>
  <si>
    <t>Ausland</t>
  </si>
  <si>
    <t>Tabelle 1.4: FuE-Personal (Vollzeitäquivalente) nach durchführenden Sektoren 1983 bis 2021</t>
  </si>
  <si>
    <t>FuE-Personal</t>
  </si>
  <si>
    <t>davon im</t>
  </si>
  <si>
    <t>VZÄ</t>
  </si>
  <si>
    <t>1) Ein Vollzeitäquivalent entspricht einer vollzeitbeschäftigten Person, die ihre gesamte Arbeitszeit auf Forschung und Entwicklung verwendet. Verwendet die vollzeitbeschäftigte Person nur ein Viertel ihrer Arbeitszeit auf FuE, ergibt das 0,25 VZÄ.</t>
  </si>
  <si>
    <t>2) Bis 1987 einschließlich Daten aus dem FuE-Personalkostenzuschuß- bzw. -zuwachsförderungsprogramm (AiF), um Doppelzählungen bereinigt, 1989 für kleine und mittlere Unternehmen (KMU) teilweise Fortschreibung, ab 1991 Stichprobe bei KMU (Hochrechnung)</t>
  </si>
  <si>
    <t>3) Staatliche Institute einschließlich überwiegend vom Staat finanzierter wissenschaftlicher Einrichtungen ohne Erwerbszweck; einschließlich private Organisationen ohne Erwerbszweck</t>
  </si>
  <si>
    <t>4) In den neuen Ländern und Berlin-Ost einschließlich des Personals der von Bund und Ländern übergangsfinanzierten Forschungseinrichtungen der ehemaligen Akademien, die gemäß Artikel 38 Einigungsvertrag zum 31.12.1991 aufgelöst wurden.</t>
  </si>
  <si>
    <t>Bis 1989 Früheres Bundesgebiet, ab 1991 Deutschland</t>
  </si>
  <si>
    <t>Tabelle 2.1: FuE-Aufwendungen und -Personal (Vollzeitäquivalente) in der Wirtschaft 1983 bis 2021</t>
  </si>
  <si>
    <t>FuE-Aufwendungen</t>
  </si>
  <si>
    <t>Interne</t>
  </si>
  <si>
    <t>Externe</t>
  </si>
  <si>
    <t>Quelle: Stifterverband Wissenschaftsstatistik</t>
  </si>
  <si>
    <t>Tabelle 2.2: Interne und Externe FuE-Aufwendungen in der Wirtschaft 2014 bis 2021</t>
  </si>
  <si>
    <t xml:space="preserve">
I. Wirtschaftsgliederung
II. Beschäftigtengrößenklassen</t>
  </si>
  <si>
    <t>FuE-Aufwendungen (in Mio. €)</t>
  </si>
  <si>
    <t>II. Beschäftigtengrößenklassen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</si>
  <si>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</si>
  <si>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</si>
  <si>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</si>
  <si>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</si>
  <si>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</si>
  <si>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</si>
  <si>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</si>
  <si>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</si>
  <si>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</si>
  <si>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Intern</t>
  </si>
  <si>
    <t>Extern</t>
  </si>
  <si>
    <t>Plan</t>
  </si>
  <si>
    <t>I. NACH DER WIRTSCHAFTSGLIEDERUNG</t>
  </si>
  <si>
    <t>A 01-03</t>
  </si>
  <si>
    <t>Landwirtschaft, Forstwirtschaft und Fischerei</t>
  </si>
  <si>
    <t>B 05-09</t>
  </si>
  <si>
    <t>Bergbau und Gewinnung von Steinen und Erden</t>
  </si>
  <si>
    <t>C 10-33</t>
  </si>
  <si>
    <t>Verarbeitendes Gewerbe</t>
  </si>
  <si>
    <t xml:space="preserve">     10-12</t>
  </si>
  <si>
    <t>H.v. Nahrungs- u. Futtermitteln, Getränken u.Tabakerzeugn.</t>
  </si>
  <si>
    <t xml:space="preserve">     13-15</t>
  </si>
  <si>
    <t>H.v. Textilien, Bekleidung, Leder, Lederwaren und Schuhen</t>
  </si>
  <si>
    <t>.a)</t>
  </si>
  <si>
    <t xml:space="preserve">     16-18</t>
  </si>
  <si>
    <t>H.v. Holzwaren, Papier, Pappe und Druckerzeugnissen</t>
  </si>
  <si>
    <t xml:space="preserve">     19</t>
  </si>
  <si>
    <t>Kokerei und Mineralölverarbeitung</t>
  </si>
  <si>
    <t xml:space="preserve">     20</t>
  </si>
  <si>
    <t>H.v. chemischen Erzeugnissen</t>
  </si>
  <si>
    <t xml:space="preserve">     21</t>
  </si>
  <si>
    <t>H.v. pharmazeutischen Erzeugnissen</t>
  </si>
  <si>
    <t xml:space="preserve">     22</t>
  </si>
  <si>
    <t>H.v. Gummi- und Kunststoffwaren</t>
  </si>
  <si>
    <t xml:space="preserve">     23</t>
  </si>
  <si>
    <t>H.v. Glas u. Glaswaren, Keramik, Verarb. v. Steinen u. Erden</t>
  </si>
  <si>
    <t xml:space="preserve">     24</t>
  </si>
  <si>
    <t>Metallerzeugung und -bearbeitung</t>
  </si>
  <si>
    <t xml:space="preserve">     25</t>
  </si>
  <si>
    <t>H.v. Metallerzeugnissen</t>
  </si>
  <si>
    <t xml:space="preserve">     26</t>
  </si>
  <si>
    <t>H.v. DV-Geräten, elektronischen u. opt. Erzeugnissen</t>
  </si>
  <si>
    <t xml:space="preserve">     27</t>
  </si>
  <si>
    <t>H.v. elektrischen Ausrüstungen</t>
  </si>
  <si>
    <t xml:space="preserve">     28</t>
  </si>
  <si>
    <t>Maschinenbau</t>
  </si>
  <si>
    <t xml:space="preserve">     29</t>
  </si>
  <si>
    <t>H.v. Kraftwagen und Kraftwagenteilen</t>
  </si>
  <si>
    <t xml:space="preserve">     30</t>
  </si>
  <si>
    <t>Sonstiger Fahrzeugbau</t>
  </si>
  <si>
    <t xml:space="preserve">       30.3</t>
  </si>
  <si>
    <t>Luft- und Raumfahrzeugbau</t>
  </si>
  <si>
    <t xml:space="preserve">     31-33</t>
  </si>
  <si>
    <t>Sonst. H. v. Waren, Rep.u.Inst.von Maschinen u. Ausrüstungen</t>
  </si>
  <si>
    <t>D,E 35-39</t>
  </si>
  <si>
    <t>Energie- und Wasservers., Abwasser- und Abfallentsorgung</t>
  </si>
  <si>
    <t>F 41-43</t>
  </si>
  <si>
    <t>Baugewerbe/Bau</t>
  </si>
  <si>
    <t>J 58-63</t>
  </si>
  <si>
    <t>Information und Kommunikation</t>
  </si>
  <si>
    <t>K 64-66</t>
  </si>
  <si>
    <t>Finanz- und Versicherungsdienstleistungen</t>
  </si>
  <si>
    <t>M 69-75</t>
  </si>
  <si>
    <t>Freiberufliche, wissenschaftl. u. techn. Dienstleistungen</t>
  </si>
  <si>
    <t xml:space="preserve">     71</t>
  </si>
  <si>
    <t>Architektur-, Ing.büros; techn., phys.,chem. Untersuchung</t>
  </si>
  <si>
    <t xml:space="preserve">     72</t>
  </si>
  <si>
    <t>Wissenschaftliche Forschung und Entwicklung</t>
  </si>
  <si>
    <t xml:space="preserve">       IFG</t>
  </si>
  <si>
    <t>Institutionen für Gemeinschaftsforschung</t>
  </si>
  <si>
    <t>G-I, L, N-U</t>
  </si>
  <si>
    <t>Restliche Abschnitte</t>
  </si>
  <si>
    <t>II. NACH BESCHÄFTIGTENGRÖSSENKLASSEN</t>
  </si>
  <si>
    <t xml:space="preserve">                   unter 250 Beschäftigte </t>
  </si>
  <si>
    <t xml:space="preserve">                250 bis 499 Beschäftigte</t>
  </si>
  <si>
    <t xml:space="preserve">           500 und mehr Beschäftigte</t>
  </si>
  <si>
    <t>1) Die Wirtschaftsgliederung basiert auf der Klassifikation der Wirtschaftszweige des statistischen Bundesamtes, Ausgabe 2008 (WZ 2008)</t>
  </si>
  <si>
    <t>2) Plan beinhaltet die geplanten internen FuE-Aufwendungen der Unternehmen für das folgende Jahr</t>
  </si>
  <si>
    <t>Tabelle 2.3: FuE-Personal (Vollzeitäquivalente) in der Wirtschaft 2014 bis 2021</t>
  </si>
  <si>
    <t>2) Ein Vollzeitäquivalent entspricht einer vollzeitbeschäftigten Person, die ihre gesamte Arbeitszeit auf Forschung und Entwicklung verwendet. Verwendet die vollzeitbeschäftigte Person nur ein Viertel ihrer Arbeitszeit auf FuE, ergibt das 0,25 VZÄ.</t>
  </si>
  <si>
    <t>Tabelle 2.4: Regionale FuE-Kennzahlen der Wirtschaft 2011 bis 2021</t>
  </si>
  <si>
    <t>Bundesland</t>
  </si>
  <si>
    <t>Anteil am BIP in %</t>
  </si>
  <si>
    <t>Vollzeitäquivalente</t>
  </si>
  <si>
    <t>Anteil an SV-Beschäftigten in %</t>
  </si>
  <si>
    <t>2011</t>
  </si>
  <si>
    <t>2013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</si>
  <si>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</si>
  <si>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</si>
  <si>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</si>
  <si>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</si>
  <si>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</si>
  <si>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</si>
  <si>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</si>
  <si>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</si>
  <si>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</si>
  <si>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</si>
  <si>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</si>
  <si>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</si>
  <si>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</si>
  <si>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</si>
  <si>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</si>
  <si>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</si>
  <si>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>Deutschland</t>
  </si>
  <si>
    <t>2) Regionale Zuordnung nach dem Sitz der Forschungsstätten</t>
  </si>
  <si>
    <t>3) Stand des BIP: März 2023</t>
  </si>
  <si>
    <t>4) SV-Beschäftigte im Jahresdurchschnitt; Stand: Mai 2023</t>
  </si>
  <si>
    <t>Quelle: Stifterverband Wissenschaftsstatistik, Destatis, VGR der Länder, BA</t>
  </si>
  <si>
    <t>Tabelle 3.1.1: Finanzierung der internen FuE-Aufwendungen der Wirtschaft nach Herkunft der Mittel 2021</t>
  </si>
  <si>
    <t xml:space="preserve">
I. Wirtschaftsgliederung
II. Forschungsintensitäten
III. Beschäftigungsklassen</t>
  </si>
  <si>
    <t>II. Forschungsintensitäten</t>
  </si>
  <si>
    <t>finanziert vom Inland</t>
  </si>
  <si>
    <t>davon</t>
  </si>
  <si>
    <t>finanziert vom Ausland</t>
  </si>
  <si>
    <t>III. Beschäftigungsklassen</t>
  </si>
  <si>
    <t>vom Wirtschaftssektor</t>
  </si>
  <si>
    <t>vom Staat</t>
  </si>
  <si>
    <t>von sonstigen Inländern</t>
  </si>
  <si>
    <t>Tsd. €</t>
  </si>
  <si>
    <t>-</t>
  </si>
  <si>
    <t xml:space="preserve">     62.01</t>
  </si>
  <si>
    <t>Programmierungstätigkeiten</t>
  </si>
  <si>
    <t>II. NACH  FORSCHUNGSINTENSITÄTEN</t>
  </si>
  <si>
    <t>Forschungsintensive Wirtschaftszweige (mind. 2,5% FuE-Aufwand/Umsatz)</t>
  </si>
  <si>
    <t xml:space="preserve">     Spitzentechnologie (7% oder mehr FuE-Aufwand/Umsatz)</t>
  </si>
  <si>
    <t xml:space="preserve">     Hochwertige Technik (2,5 bis weniger als 7% FuE-Aufwand/Umsatz)</t>
  </si>
  <si>
    <t>Restliche Abschnitte (nicht forschungsintensiv)</t>
  </si>
  <si>
    <t>III. NACH BESCHÄFTIGTENGRÖSSENKLASSEN</t>
  </si>
  <si>
    <t xml:space="preserve">                   unter 20 Beschäftigte</t>
  </si>
  <si>
    <r>
      <t xml:space="preserve">       </t>
    </r>
    <r>
      <rPr>
        <sz val="8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  </t>
    </r>
    <r>
      <rPr>
        <sz val="9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 </t>
    </r>
    <r>
      <rPr>
        <sz val="12"/>
        <color rgb="FF195365"/>
        <rFont val="Calibri"/>
        <family val="2"/>
        <scheme val="minor"/>
      </rPr>
      <t xml:space="preserve"> </t>
    </r>
    <r>
      <rPr>
        <sz val="14"/>
        <color rgb="FF195365"/>
        <rFont val="Calibri"/>
        <family val="2"/>
        <scheme val="minor"/>
      </rPr>
      <t xml:space="preserve"> </t>
    </r>
    <r>
      <rPr>
        <sz val="12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20 bis 49 Beschäftigte</t>
    </r>
  </si>
  <si>
    <r>
      <t xml:space="preserve">            </t>
    </r>
    <r>
      <rPr>
        <sz val="10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 </t>
    </r>
    <r>
      <rPr>
        <sz val="12"/>
        <color rgb="FF195365"/>
        <rFont val="Calibri"/>
        <family val="2"/>
        <scheme val="minor"/>
      </rPr>
      <t xml:space="preserve">  </t>
    </r>
    <r>
      <rPr>
        <sz val="11"/>
        <color rgb="FF195365"/>
        <rFont val="Calibri"/>
        <family val="2"/>
        <scheme val="minor"/>
      </rPr>
      <t xml:space="preserve"> 50 bis 99 Beschäftigte</t>
    </r>
  </si>
  <si>
    <r>
      <t xml:space="preserve">    </t>
    </r>
    <r>
      <rPr>
        <sz val="9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 </t>
    </r>
    <r>
      <rPr>
        <sz val="8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</t>
    </r>
    <r>
      <rPr>
        <sz val="14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</t>
    </r>
    <r>
      <rPr>
        <sz val="8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 100 bis 249 Beschäftigte</t>
    </r>
  </si>
  <si>
    <r>
      <t xml:space="preserve">     </t>
    </r>
    <r>
      <rPr>
        <sz val="8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     </t>
    </r>
    <r>
      <rPr>
        <sz val="8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250 bis 499 Beschäftigte</t>
    </r>
  </si>
  <si>
    <r>
      <t xml:space="preserve">        </t>
    </r>
    <r>
      <rPr>
        <sz val="12"/>
        <color rgb="FF195365"/>
        <rFont val="Calibri"/>
        <family val="2"/>
        <scheme val="minor"/>
      </rPr>
      <t xml:space="preserve"> </t>
    </r>
    <r>
      <rPr>
        <sz val="14"/>
        <color rgb="FF195365"/>
        <rFont val="Calibri"/>
        <family val="2"/>
        <scheme val="minor"/>
      </rPr>
      <t xml:space="preserve"> </t>
    </r>
    <r>
      <rPr>
        <sz val="12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 500 bis 999 Beschäftigte</t>
    </r>
  </si>
  <si>
    <r>
      <t xml:space="preserve">  </t>
    </r>
    <r>
      <rPr>
        <sz val="8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</t>
    </r>
    <r>
      <rPr>
        <sz val="8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 1.000 bis 1.999 Beschäftigte</t>
    </r>
  </si>
  <si>
    <r>
      <t xml:space="preserve">  </t>
    </r>
    <r>
      <rPr>
        <sz val="8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</t>
    </r>
    <r>
      <rPr>
        <sz val="8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 2.000 bis 4.999 Beschäftigte</t>
    </r>
  </si>
  <si>
    <r>
      <t xml:space="preserve">    </t>
    </r>
    <r>
      <rPr>
        <sz val="14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5.000 bis 9.999 Beschäftigte</t>
    </r>
  </si>
  <si>
    <r>
      <rPr>
        <sz val="14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10.000 Beschäftigte und mehr</t>
    </r>
  </si>
  <si>
    <t>1) Die Wirtschaftsgliederung basiert auf der Klassifikation des Statistischen Bundesamtes, Ausgabe 2008 (Wz2008)</t>
  </si>
  <si>
    <t>2) Die Forschungsintensitäten orientieren sich an der Neuabgrenzung forschungsintensiver Industrien und Güter des NIW/ISI/ZEW (2022).</t>
  </si>
  <si>
    <t>.a) Wert aus Gründen der Vertraulichkeit nicht ausgewiesen, ist aber in der Gesamtsumme enthalten</t>
  </si>
  <si>
    <t>Tabelle 3.1.2: Auslandsfinanzierung der internen FuE-Aufwendungen der Wirtschaft nach Herkunft der Mittel 2021</t>
  </si>
  <si>
    <t xml:space="preserve">
I. Wirtschaftsgliederung
II. Forschungsintensitäten
III. Beschäftigtengrößenklassen</t>
  </si>
  <si>
    <t>III. Beschäftigtengrößenklassen</t>
  </si>
  <si>
    <t>verbundene Unternehmen</t>
  </si>
  <si>
    <t>andere Unternehmen</t>
  </si>
  <si>
    <t>aus EU-Förderprog</t>
  </si>
  <si>
    <t>sonst. intern. Organisat.</t>
  </si>
  <si>
    <t>sonst. Ausland</t>
  </si>
  <si>
    <t>Tabelle 3.1.3: Finanzierung der FuE-Aufwendungen der Wirtschaft nach Herkunft der Mittel 2021</t>
  </si>
  <si>
    <t>3) Interne und externe FuE-Aufwendungen außerhalb des Wirtschaftssektors</t>
  </si>
  <si>
    <t>Tabelle 3.1.4: Auslandsfinanzierung der FuE-Aufwendungen in der Wirtschaft nach Herkunft der Mittel 2021</t>
  </si>
  <si>
    <t>insgesamt</t>
  </si>
  <si>
    <t>sonst.intern.Organisat</t>
  </si>
  <si>
    <t>Tabelle 3.2.1: Interne und externe FuE-Aufwendungen in der Wirtschaft 2021</t>
  </si>
  <si>
    <t>Externe FuE-Aufwendungen</t>
  </si>
  <si>
    <t>nicht im Wirtschaftssektor verbleibend</t>
  </si>
  <si>
    <t>Tabelle 3.2.2: Beschäftigtengrößenklassen nach Wirtschaftsgliederung und Forschungsintensitäten 2021</t>
  </si>
  <si>
    <t xml:space="preserve">
I. Wirtschaftsgliederung
II. Forschungsintensitäten</t>
  </si>
  <si>
    <t>davon entfielen auf die Beschäftigtengrößenklassen</t>
  </si>
  <si>
    <t>unter 100</t>
  </si>
  <si>
    <t>100-249</t>
  </si>
  <si>
    <t>250-499</t>
  </si>
  <si>
    <t>500-999</t>
  </si>
  <si>
    <t>1000 u. mehr</t>
  </si>
  <si>
    <t>Tabelle 3.2.3: Beschäftigte, Umsatz und interne FuE-Aufwendungen in der Wirtschaft 2021</t>
  </si>
  <si>
    <t>Beschäftigte</t>
  </si>
  <si>
    <t>Umsatz</t>
  </si>
  <si>
    <t>je Besch.</t>
  </si>
  <si>
    <t>Anteil am Umsatz</t>
  </si>
  <si>
    <t>Tsd.</t>
  </si>
  <si>
    <t>Mill. €</t>
  </si>
  <si>
    <t>3) Beschäftigte und Umsatz beziehen sich auf die forschenden Unternehmen</t>
  </si>
  <si>
    <t>Tabelle 3.2.4: Beschäftigte, Umsatz und interne FuE-Aufwendungen in der Wirtschaft nach ausgewählten WZ-Abteilungen 2021</t>
  </si>
  <si>
    <t xml:space="preserve">
Beschäftigtengrößenklassen</t>
  </si>
  <si>
    <t>20: H.v. chemischen Erzeugnissen</t>
  </si>
  <si>
    <t>unter 20 Beschäftigte</t>
  </si>
  <si>
    <t>20 bis 49 Beschäftigte</t>
  </si>
  <si>
    <t>50 bis 99 Beschäftigte</t>
  </si>
  <si>
    <t>100 bis 249 Beschäftigte</t>
  </si>
  <si>
    <t>250 bis 499 Beschäftigte</t>
  </si>
  <si>
    <t>500 bis 999 Beschäftigte</t>
  </si>
  <si>
    <t>1.000 bis 1.999 Beschäftigte</t>
  </si>
  <si>
    <t>2.000 bis 4.999 Beschäftigte</t>
  </si>
  <si>
    <t>5.000 bis 9.999 Beschäftigte</t>
  </si>
  <si>
    <t>10.000 Beschäftigte und mehr</t>
  </si>
  <si>
    <t>21: H.v. pharmazeutischen Erzeugnissen</t>
  </si>
  <si>
    <t>26-27: H.v. DV-Geräten, elektron.u. opt.Erz, H.v. elek. Ausrüstungen</t>
  </si>
  <si>
    <t>28: Maschinenbau</t>
  </si>
  <si>
    <t>29: H.v. Kraftwagen und Kraftwagenteilen</t>
  </si>
  <si>
    <t>2) Beschäftigte und Umsatz beziehen sich auf die forschenden Unternehmen</t>
  </si>
  <si>
    <t>Tabelle 3.2.5: Interne FuE-Aufwendungen nach Einsatz der Mittel im Wirtschaftssektor 2021</t>
  </si>
  <si>
    <t>laufende Aufwendungen</t>
  </si>
  <si>
    <t>Investitionen für FuE</t>
  </si>
  <si>
    <t>Personalaufwendungen</t>
  </si>
  <si>
    <t>Sachaufwendungen</t>
  </si>
  <si>
    <t>Tabelle 3.2.6: Interne FuE-Aufwendungen in der Wirtschaft nach Art der Aufwendungen 2021</t>
  </si>
  <si>
    <t>davon Aufwendungen für</t>
  </si>
  <si>
    <t>Grundlagenforschung</t>
  </si>
  <si>
    <t>angewandte Forschung</t>
  </si>
  <si>
    <t>experimentelle Forschung</t>
  </si>
  <si>
    <t>Tabelle 3.2.7: Interne FuE-Aufwendungen im Wirtschaftssektor nach ausgewählten Erzeugnisbereichen für die FuE durchgeführt wurde 2021</t>
  </si>
  <si>
    <t>Keine Angabe</t>
  </si>
  <si>
    <t>mit Angaben insgesamt</t>
  </si>
  <si>
    <t>davon entfallen auf die Erzeugnisbereiche</t>
  </si>
  <si>
    <t>Chemie</t>
  </si>
  <si>
    <t>Pharmazie</t>
  </si>
  <si>
    <t>Elektrotechnik</t>
  </si>
  <si>
    <t>Kraftwagen und deren Teile</t>
  </si>
  <si>
    <t>Informations- und Kommunikations-technologie</t>
  </si>
  <si>
    <t>Architektur-/ Ingenieurbüro-dienstleistungen, technische Untersuchungen</t>
  </si>
  <si>
    <t>Sonstige Produkte und Dienstleistungen</t>
  </si>
  <si>
    <t>20</t>
  </si>
  <si>
    <t>21</t>
  </si>
  <si>
    <t>26-27, 32.5</t>
  </si>
  <si>
    <t>28</t>
  </si>
  <si>
    <t>29</t>
  </si>
  <si>
    <t>61-63</t>
  </si>
  <si>
    <t>71</t>
  </si>
  <si>
    <t>Rest 01-99</t>
  </si>
  <si>
    <t xml:space="preserve">              unter 20 Beschäftigte</t>
  </si>
  <si>
    <t xml:space="preserve">             20 bis 49 Beschäftigte</t>
  </si>
  <si>
    <r>
      <t xml:space="preserve">        </t>
    </r>
    <r>
      <rPr>
        <sz val="8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 50 bis 249 Beschäftigte</t>
    </r>
  </si>
  <si>
    <r>
      <t xml:space="preserve">     </t>
    </r>
    <r>
      <rPr>
        <sz val="9"/>
        <color rgb="FF195365"/>
        <rFont val="Calibri"/>
        <family val="2"/>
        <scheme val="minor"/>
      </rPr>
      <t xml:space="preserve"> </t>
    </r>
    <r>
      <rPr>
        <sz val="11"/>
        <color rgb="FF195365"/>
        <rFont val="Calibri"/>
        <family val="2"/>
        <scheme val="minor"/>
      </rPr>
      <t xml:space="preserve">   250 bis 499 Beschäftigte</t>
    </r>
  </si>
  <si>
    <t xml:space="preserve">     500 bis 1.999 Beschäftigte</t>
  </si>
  <si>
    <t xml:space="preserve"> 2.000 bis 4.999 Beschäftigte</t>
  </si>
  <si>
    <t>5.000 Beschäftigte und mehr</t>
  </si>
  <si>
    <t>Seit der Erhebung 2021 umfasst der Erzeugnisbereich Informations- und Kommunikationstechnologie auch Softwareprodukte. In den vorherigen Erhebungen wurden nur die Dienstleistungen der Informations- und Kommunikationstechnologien erfasst.</t>
  </si>
  <si>
    <t>.a) Wert wird aus Gründen der Vertraulichkeit nicht ausgewiesen, ist aber in der Gesamtsumme enthalten.</t>
  </si>
  <si>
    <t>Tabelle 3.2.8: Externe FuE-Aufwendungen des Wirtschaftssektors nach Auftragnehmern 2021</t>
  </si>
  <si>
    <t>Aufträge an das Inland</t>
  </si>
  <si>
    <t>Aufträge an das Ausland</t>
  </si>
  <si>
    <t>staatliche Forschungs-einrichtungen</t>
  </si>
  <si>
    <t>Hochschul-institute, Professorinnen und Professoren</t>
  </si>
  <si>
    <t>private Organisationen ohne Erwerbszweck</t>
  </si>
  <si>
    <t>Ausland insgesamt</t>
  </si>
  <si>
    <t>nicht verbundene Unternehmen</t>
  </si>
  <si>
    <t>IFG</t>
  </si>
  <si>
    <t>Hochschulen und staatliche Forschungsinstitute</t>
  </si>
  <si>
    <t>sonstige Unternehmen und Institutionen</t>
  </si>
  <si>
    <t>Tabelle 4.1: FuE-Personal (Vollzeitäquivalente) in der Wirtschaft nach Personalgruppen und Geschlecht 2021</t>
  </si>
  <si>
    <t>Wissenschaftlerinnen / Wissenschaftler</t>
  </si>
  <si>
    <t>Technikerinnen / Techniker</t>
  </si>
  <si>
    <t>Sonstiges FuE-Personal</t>
  </si>
  <si>
    <t>Frauen und Männer</t>
  </si>
  <si>
    <t>darunter Frauen</t>
  </si>
  <si>
    <t>3) Ein Vollzeitäquivalent entspricht einer vollzeitbeschäftigten Person, die ihre gesamte Arbeitszeit auf Forschung und Entwicklung verwendet. Verwendet die vollzeitbeschäftigte Person nur ein Viertel ihrer Arbeitszeit auf FuE, ergibt das 0,25 VZÄ.</t>
  </si>
  <si>
    <t>Tabelle 4.2: FuE-Personal (Anzahl) in der Wirtschaft nach Personalgruppen und Geschlecht 2021</t>
  </si>
  <si>
    <t>Anzahl</t>
  </si>
  <si>
    <t>Tabelle 5.1: Interne FuE-Aufwendungen im Wirtschaftssektor nach Bundesländern und der Wirtschaftsgliederung 2021</t>
  </si>
  <si>
    <t>davon entfallen auf die Bundesländer</t>
  </si>
  <si>
    <t>3) Die Regionalisierung der FuE-Aufwendungen erfolgt nach dem Sitz der Forschungsstätten</t>
  </si>
  <si>
    <t>Tabelle 5.2: FuE-Personal (Vollzeitäquivalente) im Wirtschaftssektor nach Bundesländern und der Wirtschaftsgliederung 2021</t>
  </si>
  <si>
    <t>4) Ein Vollzeitäquivalent entspricht einer vollzeitbeschäftigten Person, die ihre gesamte Arbeitszeit auf Forschung und Entwicklung verwendet. Verwendet die vollzeitbeschäftigte Person nur ein Viertel ihrer Arbeitszeit auf FuE, ergibt das 0,25 VZÄ.</t>
  </si>
  <si>
    <t>Tabelle 5.3: Interne FuE-Aufwendungen und FuE-Personal nach NUTS-2 Regionen 2021</t>
  </si>
  <si>
    <t xml:space="preserve">
Regionalgliederung</t>
  </si>
  <si>
    <t>01</t>
  </si>
  <si>
    <t>02</t>
  </si>
  <si>
    <t>03</t>
  </si>
  <si>
    <t xml:space="preserve">    031</t>
  </si>
  <si>
    <t xml:space="preserve">    Statistische Region Braunschweig</t>
  </si>
  <si>
    <t xml:space="preserve">    032</t>
  </si>
  <si>
    <t xml:space="preserve">    Statistische Region Hannover</t>
  </si>
  <si>
    <t xml:space="preserve">    033</t>
  </si>
  <si>
    <t xml:space="preserve">    Statistische Region Lüneburg</t>
  </si>
  <si>
    <t xml:space="preserve">    034</t>
  </si>
  <si>
    <t xml:space="preserve">    Statistische Region Weser-Ems</t>
  </si>
  <si>
    <t>04</t>
  </si>
  <si>
    <t>05</t>
  </si>
  <si>
    <t xml:space="preserve">    051</t>
  </si>
  <si>
    <t xml:space="preserve">    Reg.-Bez. Düsseldorf</t>
  </si>
  <si>
    <t xml:space="preserve">    053</t>
  </si>
  <si>
    <t xml:space="preserve">    Reg.-Bez. Köln</t>
  </si>
  <si>
    <t xml:space="preserve">    055</t>
  </si>
  <si>
    <t xml:space="preserve">    Reg.-Bez. Münster</t>
  </si>
  <si>
    <t xml:space="preserve">    057</t>
  </si>
  <si>
    <t xml:space="preserve">    Reg.-Bez. Detmold</t>
  </si>
  <si>
    <t xml:space="preserve">    059</t>
  </si>
  <si>
    <t xml:space="preserve">    Reg.-Bez. Arnsberg</t>
  </si>
  <si>
    <t>06</t>
  </si>
  <si>
    <t xml:space="preserve">    064</t>
  </si>
  <si>
    <t xml:space="preserve">    Reg.-Bez. Darmstadt</t>
  </si>
  <si>
    <t xml:space="preserve">    065</t>
  </si>
  <si>
    <t xml:space="preserve">    Reg.-Bez. Gießen</t>
  </si>
  <si>
    <t xml:space="preserve">    066</t>
  </si>
  <si>
    <t xml:space="preserve">    Reg.-Bez. Kassel</t>
  </si>
  <si>
    <t>07</t>
  </si>
  <si>
    <t xml:space="preserve">    071</t>
  </si>
  <si>
    <t xml:space="preserve">    früher: Reg.-Bez. Koblenz</t>
  </si>
  <si>
    <t xml:space="preserve">    072</t>
  </si>
  <si>
    <t xml:space="preserve">    früher: Reg.-Bez. Trier</t>
  </si>
  <si>
    <t xml:space="preserve">    073</t>
  </si>
  <si>
    <t xml:space="preserve">    früher: Reg.-Bez. Rheinhessen-Pfalz</t>
  </si>
  <si>
    <t>08</t>
  </si>
  <si>
    <t xml:space="preserve">    081</t>
  </si>
  <si>
    <t xml:space="preserve">    Reg.-Bez. Stuttgart</t>
  </si>
  <si>
    <t xml:space="preserve">    082</t>
  </si>
  <si>
    <t xml:space="preserve">    Reg.-Bez. Karlsruhe</t>
  </si>
  <si>
    <t xml:space="preserve">    083</t>
  </si>
  <si>
    <t xml:space="preserve">    Reg.-Bez. Freiburg</t>
  </si>
  <si>
    <t xml:space="preserve">    084</t>
  </si>
  <si>
    <t xml:space="preserve">    Reg.-Bez. Tübingen</t>
  </si>
  <si>
    <t>09</t>
  </si>
  <si>
    <t xml:space="preserve">    091</t>
  </si>
  <si>
    <t xml:space="preserve">    Oberbayern</t>
  </si>
  <si>
    <t xml:space="preserve">    092</t>
  </si>
  <si>
    <t xml:space="preserve">    Niederbayern</t>
  </si>
  <si>
    <t xml:space="preserve">    093</t>
  </si>
  <si>
    <t xml:space="preserve">    Oberpfalz</t>
  </si>
  <si>
    <t xml:space="preserve">    094</t>
  </si>
  <si>
    <t xml:space="preserve">    Oberfranken</t>
  </si>
  <si>
    <t xml:space="preserve">    095</t>
  </si>
  <si>
    <t xml:space="preserve">    Mittelfranken</t>
  </si>
  <si>
    <t xml:space="preserve">    096</t>
  </si>
  <si>
    <t xml:space="preserve">    Unterfranken</t>
  </si>
  <si>
    <t xml:space="preserve">    097</t>
  </si>
  <si>
    <t xml:space="preserve">    Schwaben</t>
  </si>
  <si>
    <t>10</t>
  </si>
  <si>
    <t>11</t>
  </si>
  <si>
    <t>12</t>
  </si>
  <si>
    <t xml:space="preserve">    121</t>
  </si>
  <si>
    <t xml:space="preserve">    Brandenburg-Nordost</t>
  </si>
  <si>
    <t xml:space="preserve">    122</t>
  </si>
  <si>
    <t xml:space="preserve">    Brandenburg-Südwest</t>
  </si>
  <si>
    <t>13</t>
  </si>
  <si>
    <t>14</t>
  </si>
  <si>
    <t xml:space="preserve">    145</t>
  </si>
  <si>
    <t xml:space="preserve">    früher: Direktionsbezirk Chemnitz</t>
  </si>
  <si>
    <t xml:space="preserve">    146</t>
  </si>
  <si>
    <t xml:space="preserve">    früher: Direktionsbezirk Dresden</t>
  </si>
  <si>
    <t xml:space="preserve">    147</t>
  </si>
  <si>
    <t xml:space="preserve">    früher: Direktionsbezirk Leipzig</t>
  </si>
  <si>
    <t>15</t>
  </si>
  <si>
    <t>16</t>
  </si>
  <si>
    <t>Tabelle 6.1: Internen FuE-Aufwendungen der Wirtschaft nach Land des Konzernsitzes 2021</t>
  </si>
  <si>
    <t>Inland</t>
  </si>
  <si>
    <t>Europa</t>
  </si>
  <si>
    <t>USA</t>
  </si>
  <si>
    <t>EU</t>
  </si>
  <si>
    <t>Nicht-EU</t>
  </si>
  <si>
    <t>Tabelle 6.2: FuE-Personal (Vollzeitäquivalente) der Wirtschaft nach Land des Konzernsitzes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</si>
</sst>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4"/>
      <color rgb="FF195365"/>
      <name val="Calibri"/>
      <family val="2"/>
      <scheme val="minor"/>
    </font>
    <font>
      <sz val="9.5"/>
      <color rgb="FF195365"/>
      <name val="Calibri"/>
      <family val="2"/>
      <scheme val="minor"/>
    </font>
    <font>
      <b/>
      <sz val="10.5"/>
      <color rgb="FF185365"/>
      <name val="Calibri"/>
      <family val="2"/>
      <scheme val="minor"/>
    </font>
    <font>
      <sz val="10.5"/>
      <color rgb="FF185365"/>
      <name val="Calibri"/>
      <family val="2"/>
      <scheme val="minor"/>
    </font>
    <font>
      <b/>
      <sz val="11"/>
      <color rgb="FF195365"/>
      <name val="Calibri"/>
      <family val="2"/>
      <scheme val="minor"/>
    </font>
    <font>
      <b/>
      <sz val="14"/>
      <color rgb="FF195365"/>
      <name val="Calibri"/>
      <family val="2"/>
      <scheme val="minor"/>
    </font>
    <font>
      <sz val="9"/>
      <color rgb="FF195365"/>
      <name val="Calibri"/>
      <family val="2"/>
      <scheme val="minor"/>
    </font>
    <font>
      <u/>
      <sz val="11"/>
      <color rgb="FF195365"/>
      <name val="Calibri"/>
      <family val="2"/>
      <scheme val="minor"/>
    </font>
    <font>
      <sz val="10"/>
      <color rgb="FFFFFFFF"/>
      <name val="Calibri"/>
      <family val="2"/>
      <scheme val="minor"/>
    </font>
    <font>
      <sz val="10"/>
      <color rgb="FF195365"/>
      <name val="Calibri"/>
      <family val="2"/>
      <scheme val="minor"/>
    </font>
    <font>
      <sz val="11"/>
      <color rgb="FFFFFFFF"/>
      <name val="Calibri"/>
      <family val="2"/>
      <scheme val="minor"/>
    </font>
    <font>
      <sz val="11"/>
      <color rgb="FF195365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2"/>
      <color rgb="FF195365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rgb="FFE73F0C"/>
      <name val="Calibri"/>
      <family val="2"/>
      <scheme val="minor"/>
    </font>
    <font>
      <b/>
      <sz val="11"/>
      <color rgb="FFE73F0C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8"/>
      <color rgb="FF195365"/>
      <name val="Calibri"/>
      <family val="2"/>
      <scheme val="minor"/>
    </font>
    <font>
      <sz val="14"/>
      <color rgb="FF195365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95365"/>
      </patternFill>
    </fill>
    <fill>
      <patternFill patternType="solid">
        <fgColor rgb="FF6896A8"/>
      </patternFill>
    </fill>
    <fill>
      <patternFill patternType="solid">
        <fgColor rgb="FFB5BFC5"/>
      </patternFill>
    </fill>
    <fill>
      <patternFill patternType="solid">
        <fgColor rgb="FFF0F3F4"/>
      </patternFill>
    </fill>
  </fills>
  <borders count="3">
    <border>
      <left/>
      <right/>
      <top/>
      <bottom/>
      <diagonal/>
    </border>
    <border>
      <left style="thick">
        <color rgb="FFFFFFFF"/>
      </left>
      <right style="thick">
        <color rgb="FFFFFFFF"/>
      </right>
      <top style="thick">
        <color rgb="FFFFFFFF"/>
      </top>
      <bottom style="thick">
        <color rgb="FFFFFFFF"/>
      </bottom>
      <diagonal/>
    </border>
    <border>
      <left/>
      <right/>
      <top/>
      <bottom style="thick">
        <color rgb="FFFFFFFF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3">
    <xf numFmtId="0" fontId="0" fillId="0" borderId="0" xfId="0"/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/>
    </xf>
    <xf numFmtId="49" fontId="5" fillId="0" borderId="0" xfId="0" quotePrefix="1" applyNumberFormat="1" applyFont="1"/>
    <xf numFmtId="0" fontId="5" fillId="0" borderId="0" xfId="0" quotePrefix="1" applyFont="1"/>
    <xf numFmtId="0" fontId="6" fillId="0" borderId="0" xfId="0" applyFont="1" applyAlignment="1">
      <alignment horizontal="left" wrapText="1"/>
    </xf>
    <xf numFmtId="0" fontId="0" fillId="2" borderId="1" xfId="0" applyFill="1" applyBorder="1"/>
    <xf numFmtId="0" fontId="9" fillId="0" borderId="0" xfId="1" applyFont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3" fontId="13" fillId="0" borderId="0" xfId="0" applyNumberFormat="1" applyFont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3" fontId="14" fillId="3" borderId="1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2" fontId="13" fillId="0" borderId="0" xfId="0" applyNumberFormat="1" applyFont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3" fillId="5" borderId="0" xfId="0" applyFont="1" applyFill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4" fillId="3" borderId="1" xfId="0" applyFont="1" applyFill="1" applyBorder="1" applyAlignment="1">
      <alignment horizontal="left" vertical="center" wrapText="1"/>
    </xf>
    <xf numFmtId="3" fontId="13" fillId="0" borderId="0" xfId="0" applyNumberFormat="1" applyFont="1" applyAlignment="1">
      <alignment horizontal="right" vertical="center" wrapText="1"/>
    </xf>
    <xf numFmtId="3" fontId="13" fillId="5" borderId="0" xfId="0" applyNumberFormat="1" applyFont="1" applyFill="1" applyAlignment="1">
      <alignment horizontal="right" vertical="center" wrapText="1"/>
    </xf>
    <xf numFmtId="0" fontId="14" fillId="3" borderId="1" xfId="0" applyFont="1" applyFill="1" applyBorder="1" applyAlignment="1">
      <alignment horizontal="right" vertical="center" wrapText="1"/>
    </xf>
    <xf numFmtId="3" fontId="14" fillId="3" borderId="1" xfId="0" applyNumberFormat="1" applyFont="1" applyFill="1" applyBorder="1" applyAlignment="1">
      <alignment horizontal="right" vertical="center" wrapText="1"/>
    </xf>
    <xf numFmtId="164" fontId="13" fillId="0" borderId="0" xfId="0" applyNumberFormat="1" applyFont="1" applyAlignment="1">
      <alignment horizontal="right" vertical="center" wrapText="1"/>
    </xf>
    <xf numFmtId="164" fontId="14" fillId="3" borderId="1" xfId="0" applyNumberFormat="1" applyFont="1" applyFill="1" applyBorder="1" applyAlignment="1">
      <alignment horizontal="right" vertical="center" wrapText="1"/>
    </xf>
    <xf numFmtId="2" fontId="13" fillId="0" borderId="0" xfId="0" applyNumberFormat="1" applyFont="1" applyAlignment="1">
      <alignment horizontal="right" vertical="center" wrapText="1"/>
    </xf>
    <xf numFmtId="2" fontId="13" fillId="5" borderId="0" xfId="0" applyNumberFormat="1" applyFont="1" applyFill="1" applyAlignment="1">
      <alignment horizontal="right" vertical="center" wrapText="1"/>
    </xf>
    <xf numFmtId="2" fontId="14" fillId="3" borderId="1" xfId="0" applyNumberFormat="1" applyFont="1" applyFill="1" applyBorder="1" applyAlignment="1">
      <alignment horizontal="right" vertical="center" wrapText="1"/>
    </xf>
    <xf numFmtId="164" fontId="13" fillId="5" borderId="0" xfId="0" applyNumberFormat="1" applyFont="1" applyFill="1" applyAlignment="1">
      <alignment horizontal="right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textRotation="90" wrapText="1"/>
    </xf>
    <xf numFmtId="3" fontId="0" fillId="0" borderId="0" xfId="0" applyNumberFormat="1"/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0" fillId="0" borderId="0" xfId="0"/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6" fillId="0" borderId="0" xfId="0" applyFont="1"/>
    <xf numFmtId="0" fontId="12" fillId="2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wrapText="1"/>
    </xf>
    <xf numFmtId="0" fontId="6" fillId="5" borderId="0" xfId="0" applyFont="1" applyFill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13" fillId="0" borderId="0" xfId="0" applyFont="1" applyAlignment="1">
      <alignment horizontal="left" vertical="center" wrapText="1"/>
    </xf>
    <xf numFmtId="0" fontId="13" fillId="0" borderId="2" xfId="0" applyFont="1" applyBorder="1" applyAlignment="1">
      <alignment horizontal="left" vertical="center" wrapText="1"/>
    </xf>
    <xf numFmtId="0" fontId="14" fillId="3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19" fillId="0" borderId="0" xfId="0" applyFont="1"/>
    <xf numFmtId="0" fontId="14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12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wrapText="1"/>
    </xf>
    <xf numFmtId="0" fontId="13" fillId="0" borderId="0" xfId="0" applyFont="1" applyAlignment="1">
      <alignment horizontal="right" vertical="center" wrapText="1"/>
    </xf>
    <xf numFmtId="0" fontId="13" fillId="5" borderId="0" xfId="0" applyFont="1" applyFill="1" applyAlignment="1">
      <alignment horizontal="righ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textRotation="90" wrapText="1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colors>
    <mruColors>
      <color rgb="FF1953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Relationship Id="rId35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250394</xdr:colOff>
      <xdr:row>52</xdr:row>
      <xdr:rowOff>152400</xdr:rowOff>
    </xdr:to>
    <xdr:pic>
      <xdr:nvPicPr>
        <xdr:cNvPr id="14" name="Grafik 13">
          <a:extLst>
            <a:ext uri="{FF2B5EF4-FFF2-40B4-BE49-F238E27FC236}">
              <a16:creationId xmlns:a16="http://schemas.microsoft.com/office/drawing/2014/main" id="{6E553666-1093-4520-4FE7-F987A2D105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08394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1DC4A8-F21C-4329-AE9C-467AEE58C7AA}">
  <dimension ref="A1"/>
  <sheetViews>
    <sheetView tabSelected="1" zoomScale="70" zoomScaleNormal="70" workbookViewId="0">
      <selection activeCell="K1" sqref="K1"/>
    </sheetView>
  </sheetViews>
  <sheetFormatPr baseColWidth="10" defaultRowHeight="15" x14ac:dyDescent="0.25"/>
  <sheetData/>
  <pageMargins left="0.7" right="0.7" top="0.78740157499999996" bottom="0.78740157499999996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L29"/>
  <sheetViews>
    <sheetView showGridLines="0" workbookViewId="0">
      <pane ySplit="4" topLeftCell="A5" activePane="bottomLeft" state="frozen"/>
      <selection pane="bottomLeft" activeCell="A26" sqref="A26:AL26"/>
    </sheetView>
  </sheetViews>
  <sheetFormatPr baseColWidth="10" defaultColWidth="11.42578125" defaultRowHeight="15" outlineLevelCol="1" x14ac:dyDescent="0.25"/>
  <cols>
    <col min="1" max="1" width="24.7109375" customWidth="1"/>
    <col min="2" max="7" width="8.140625" customWidth="1"/>
    <col min="8" max="13" width="6.140625" customWidth="1" outlineLevel="1"/>
    <col min="14" max="19" width="8.140625" customWidth="1"/>
    <col min="20" max="25" width="6.140625" customWidth="1" outlineLevel="1"/>
  </cols>
  <sheetData>
    <row r="1" spans="1:25" ht="20.100000000000001" customHeight="1" x14ac:dyDescent="0.25">
      <c r="A1" s="41" t="s">
        <v>132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  <c r="M1" s="41" t="s">
        <v>1</v>
      </c>
      <c r="N1" s="41" t="s">
        <v>1</v>
      </c>
      <c r="O1" s="41" t="s">
        <v>1</v>
      </c>
      <c r="P1" s="41" t="s">
        <v>1</v>
      </c>
      <c r="Q1" s="41" t="s">
        <v>1</v>
      </c>
      <c r="R1" s="41" t="s">
        <v>1</v>
      </c>
      <c r="S1" s="41" t="s">
        <v>1</v>
      </c>
      <c r="T1" s="41" t="s">
        <v>1</v>
      </c>
      <c r="U1" s="41" t="s">
        <v>1</v>
      </c>
      <c r="V1" s="41" t="s">
        <v>1</v>
      </c>
      <c r="W1" s="41" t="s">
        <v>1</v>
      </c>
      <c r="X1" s="41" t="s">
        <v>1</v>
      </c>
      <c r="Y1" s="41" t="s">
        <v>1</v>
      </c>
    </row>
    <row r="2" spans="1:25" ht="20.100000000000001" customHeight="1" x14ac:dyDescent="0.25">
      <c r="A2" s="43" t="s">
        <v>133</v>
      </c>
      <c r="B2" s="43" t="s">
        <v>20</v>
      </c>
      <c r="C2" s="43" t="s">
        <v>1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  <c r="L2" s="43" t="s">
        <v>1</v>
      </c>
      <c r="M2" s="43" t="s">
        <v>1</v>
      </c>
      <c r="N2" s="43" t="s">
        <v>35</v>
      </c>
      <c r="O2" s="43" t="s">
        <v>1</v>
      </c>
      <c r="P2" s="43" t="s">
        <v>1</v>
      </c>
      <c r="Q2" s="43" t="s">
        <v>1</v>
      </c>
      <c r="R2" s="43" t="s">
        <v>1</v>
      </c>
      <c r="S2" s="43" t="s">
        <v>1</v>
      </c>
      <c r="T2" s="43" t="s">
        <v>1</v>
      </c>
      <c r="U2" s="43" t="s">
        <v>1</v>
      </c>
      <c r="V2" s="43" t="s">
        <v>1</v>
      </c>
      <c r="W2" s="43" t="s">
        <v>1</v>
      </c>
      <c r="X2" s="43" t="s">
        <v>1</v>
      </c>
      <c r="Y2" s="43" t="s">
        <v>1</v>
      </c>
    </row>
    <row r="3" spans="1:25" ht="20.100000000000001" customHeight="1" x14ac:dyDescent="0.25">
      <c r="A3" s="43" t="s">
        <v>1</v>
      </c>
      <c r="B3" s="43" t="s">
        <v>21</v>
      </c>
      <c r="C3" s="43" t="s">
        <v>1</v>
      </c>
      <c r="D3" s="43" t="s">
        <v>1</v>
      </c>
      <c r="E3" s="43" t="s">
        <v>1</v>
      </c>
      <c r="F3" s="43" t="s">
        <v>1</v>
      </c>
      <c r="G3" s="43" t="s">
        <v>1</v>
      </c>
      <c r="H3" s="43" t="s">
        <v>134</v>
      </c>
      <c r="I3" s="43" t="s">
        <v>1</v>
      </c>
      <c r="J3" s="43" t="s">
        <v>1</v>
      </c>
      <c r="K3" s="43" t="s">
        <v>1</v>
      </c>
      <c r="L3" s="43" t="s">
        <v>1</v>
      </c>
      <c r="M3" s="43" t="s">
        <v>1</v>
      </c>
      <c r="N3" s="43" t="s">
        <v>135</v>
      </c>
      <c r="O3" s="43" t="s">
        <v>1</v>
      </c>
      <c r="P3" s="43" t="s">
        <v>1</v>
      </c>
      <c r="Q3" s="43" t="s">
        <v>1</v>
      </c>
      <c r="R3" s="43" t="s">
        <v>1</v>
      </c>
      <c r="S3" s="43" t="s">
        <v>1</v>
      </c>
      <c r="T3" s="43" t="s">
        <v>136</v>
      </c>
      <c r="U3" s="43" t="s">
        <v>1</v>
      </c>
      <c r="V3" s="43" t="s">
        <v>1</v>
      </c>
      <c r="W3" s="43" t="s">
        <v>1</v>
      </c>
      <c r="X3" s="43" t="s">
        <v>1</v>
      </c>
      <c r="Y3" s="43" t="s">
        <v>1</v>
      </c>
    </row>
    <row r="4" spans="1:25" ht="20.100000000000001" customHeight="1" x14ac:dyDescent="0.25">
      <c r="A4" s="39" t="s">
        <v>1</v>
      </c>
      <c r="B4" s="9" t="s">
        <v>137</v>
      </c>
      <c r="C4" s="9" t="s">
        <v>138</v>
      </c>
      <c r="D4" s="9" t="s">
        <v>53</v>
      </c>
      <c r="E4" s="9" t="s">
        <v>55</v>
      </c>
      <c r="F4" s="9" t="s">
        <v>57</v>
      </c>
      <c r="G4" s="9" t="s">
        <v>59</v>
      </c>
      <c r="H4" s="9" t="s">
        <v>137</v>
      </c>
      <c r="I4" s="9" t="s">
        <v>138</v>
      </c>
      <c r="J4" s="9" t="s">
        <v>53</v>
      </c>
      <c r="K4" s="9" t="s">
        <v>55</v>
      </c>
      <c r="L4" s="9" t="s">
        <v>57</v>
      </c>
      <c r="M4" s="9" t="s">
        <v>59</v>
      </c>
      <c r="N4" s="9" t="s">
        <v>137</v>
      </c>
      <c r="O4" s="9" t="s">
        <v>138</v>
      </c>
      <c r="P4" s="9" t="s">
        <v>53</v>
      </c>
      <c r="Q4" s="9" t="s">
        <v>55</v>
      </c>
      <c r="R4" s="9" t="s">
        <v>57</v>
      </c>
      <c r="S4" s="9" t="s">
        <v>59</v>
      </c>
      <c r="T4" s="9" t="s">
        <v>137</v>
      </c>
      <c r="U4" s="9" t="s">
        <v>138</v>
      </c>
      <c r="V4" s="9" t="s">
        <v>53</v>
      </c>
      <c r="W4" s="9" t="s">
        <v>55</v>
      </c>
      <c r="X4" s="9" t="s">
        <v>57</v>
      </c>
      <c r="Y4" s="9" t="s">
        <v>59</v>
      </c>
    </row>
    <row r="5" spans="1:25" ht="13.5" customHeight="1" x14ac:dyDescent="0.25">
      <c r="A5" s="19" t="s">
        <v>139</v>
      </c>
      <c r="B5" s="23">
        <v>15698</v>
      </c>
      <c r="C5" s="23">
        <v>16268</v>
      </c>
      <c r="D5" s="23">
        <v>18511</v>
      </c>
      <c r="E5" s="23">
        <v>23330</v>
      </c>
      <c r="F5" s="23">
        <v>25272</v>
      </c>
      <c r="G5" s="24">
        <v>24964</v>
      </c>
      <c r="H5" s="29">
        <v>3.87</v>
      </c>
      <c r="I5" s="29">
        <v>3.82</v>
      </c>
      <c r="J5" s="29">
        <v>4</v>
      </c>
      <c r="K5" s="29">
        <v>4.7</v>
      </c>
      <c r="L5" s="29">
        <v>4.8099999999999996</v>
      </c>
      <c r="M5" s="30">
        <v>4.63</v>
      </c>
      <c r="N5" s="23">
        <v>97548</v>
      </c>
      <c r="O5" s="23">
        <v>101811</v>
      </c>
      <c r="P5" s="23">
        <v>114018</v>
      </c>
      <c r="Q5" s="23">
        <v>131871</v>
      </c>
      <c r="R5" s="23">
        <v>141679</v>
      </c>
      <c r="S5" s="24">
        <v>141971</v>
      </c>
      <c r="T5" s="29">
        <v>2.42</v>
      </c>
      <c r="U5" s="29">
        <v>2.42</v>
      </c>
      <c r="V5" s="29">
        <v>2.6</v>
      </c>
      <c r="W5" s="29">
        <v>2.89</v>
      </c>
      <c r="X5" s="29">
        <v>2.98</v>
      </c>
      <c r="Y5" s="30">
        <v>2.96</v>
      </c>
    </row>
    <row r="6" spans="1:25" ht="13.5" customHeight="1" x14ac:dyDescent="0.25">
      <c r="A6" s="19" t="s">
        <v>140</v>
      </c>
      <c r="B6" s="23">
        <v>11008</v>
      </c>
      <c r="C6" s="23">
        <v>12142</v>
      </c>
      <c r="D6" s="23">
        <v>13360</v>
      </c>
      <c r="E6" s="23">
        <v>14178</v>
      </c>
      <c r="F6" s="23">
        <v>16601</v>
      </c>
      <c r="G6" s="24">
        <v>17089</v>
      </c>
      <c r="H6" s="29">
        <v>2.2799999999999998</v>
      </c>
      <c r="I6" s="29">
        <v>2.37</v>
      </c>
      <c r="J6" s="29">
        <v>2.41</v>
      </c>
      <c r="K6" s="29">
        <v>2.35</v>
      </c>
      <c r="L6" s="29">
        <v>2.58</v>
      </c>
      <c r="M6" s="30">
        <v>2.56</v>
      </c>
      <c r="N6" s="23">
        <v>79043</v>
      </c>
      <c r="O6" s="23">
        <v>79531</v>
      </c>
      <c r="P6" s="23">
        <v>90752</v>
      </c>
      <c r="Q6" s="23">
        <v>93961</v>
      </c>
      <c r="R6" s="23">
        <v>108051</v>
      </c>
      <c r="S6" s="24">
        <v>109466</v>
      </c>
      <c r="T6" s="29">
        <v>1.66</v>
      </c>
      <c r="U6" s="29">
        <v>1.6</v>
      </c>
      <c r="V6" s="29">
        <v>1.74</v>
      </c>
      <c r="W6" s="29">
        <v>1.72</v>
      </c>
      <c r="X6" s="29">
        <v>1.89</v>
      </c>
      <c r="Y6" s="30">
        <v>1.9</v>
      </c>
    </row>
    <row r="7" spans="1:25" ht="13.5" customHeight="1" x14ac:dyDescent="0.25">
      <c r="A7" s="19" t="s">
        <v>141</v>
      </c>
      <c r="B7" s="23">
        <v>1402</v>
      </c>
      <c r="C7" s="23">
        <v>1682</v>
      </c>
      <c r="D7" s="23">
        <v>1819</v>
      </c>
      <c r="E7" s="23">
        <v>1908</v>
      </c>
      <c r="F7" s="23">
        <v>2084</v>
      </c>
      <c r="G7" s="24">
        <v>1918</v>
      </c>
      <c r="H7" s="29">
        <v>1.3</v>
      </c>
      <c r="I7" s="29">
        <v>1.49</v>
      </c>
      <c r="J7" s="29">
        <v>1.46</v>
      </c>
      <c r="K7" s="29">
        <v>1.36</v>
      </c>
      <c r="L7" s="29">
        <v>1.33</v>
      </c>
      <c r="M7" s="30">
        <v>1.1599999999999999</v>
      </c>
      <c r="N7" s="23">
        <v>11340</v>
      </c>
      <c r="O7" s="23">
        <v>11408</v>
      </c>
      <c r="P7" s="23">
        <v>13332</v>
      </c>
      <c r="Q7" s="23">
        <v>13252</v>
      </c>
      <c r="R7" s="23">
        <v>14258</v>
      </c>
      <c r="S7" s="24">
        <v>13632</v>
      </c>
      <c r="T7" s="29">
        <v>0.97</v>
      </c>
      <c r="U7" s="29">
        <v>0.92</v>
      </c>
      <c r="V7" s="29">
        <v>1.01</v>
      </c>
      <c r="W7" s="29">
        <v>0.93</v>
      </c>
      <c r="X7" s="29">
        <v>0.93</v>
      </c>
      <c r="Y7" s="30">
        <v>0.86</v>
      </c>
    </row>
    <row r="8" spans="1:25" ht="13.5" customHeight="1" x14ac:dyDescent="0.25">
      <c r="A8" s="19" t="s">
        <v>142</v>
      </c>
      <c r="B8" s="21">
        <v>308</v>
      </c>
      <c r="C8" s="21">
        <v>270</v>
      </c>
      <c r="D8" s="21">
        <v>397</v>
      </c>
      <c r="E8" s="21">
        <v>405</v>
      </c>
      <c r="F8" s="21">
        <v>486</v>
      </c>
      <c r="G8" s="20">
        <v>434</v>
      </c>
      <c r="H8" s="29">
        <v>0.54</v>
      </c>
      <c r="I8" s="29">
        <v>0.45</v>
      </c>
      <c r="J8" s="29">
        <v>0.61</v>
      </c>
      <c r="K8" s="29">
        <v>0.56999999999999995</v>
      </c>
      <c r="L8" s="29">
        <v>0.64</v>
      </c>
      <c r="M8" s="30">
        <v>0.54</v>
      </c>
      <c r="N8" s="23">
        <v>3229</v>
      </c>
      <c r="O8" s="23">
        <v>3091</v>
      </c>
      <c r="P8" s="23">
        <v>3667</v>
      </c>
      <c r="Q8" s="23">
        <v>4379</v>
      </c>
      <c r="R8" s="23">
        <v>4685</v>
      </c>
      <c r="S8" s="24">
        <v>4086</v>
      </c>
      <c r="T8" s="29">
        <v>0.42</v>
      </c>
      <c r="U8" s="29">
        <v>0.39</v>
      </c>
      <c r="V8" s="29">
        <v>0.45</v>
      </c>
      <c r="W8" s="29">
        <v>0.53</v>
      </c>
      <c r="X8" s="29">
        <v>0.55000000000000004</v>
      </c>
      <c r="Y8" s="30">
        <v>0.47</v>
      </c>
    </row>
    <row r="9" spans="1:25" ht="13.5" customHeight="1" x14ac:dyDescent="0.25">
      <c r="A9" s="19" t="s">
        <v>143</v>
      </c>
      <c r="B9" s="21">
        <v>269</v>
      </c>
      <c r="C9" s="21">
        <v>296</v>
      </c>
      <c r="D9" s="21">
        <v>318</v>
      </c>
      <c r="E9" s="21">
        <v>291</v>
      </c>
      <c r="F9" s="21">
        <v>331</v>
      </c>
      <c r="G9" s="20">
        <v>372</v>
      </c>
      <c r="H9" s="29">
        <v>0.99</v>
      </c>
      <c r="I9" s="29">
        <v>1.03</v>
      </c>
      <c r="J9" s="29">
        <v>1.04</v>
      </c>
      <c r="K9" s="29">
        <v>0.9</v>
      </c>
      <c r="L9" s="29">
        <v>1</v>
      </c>
      <c r="M9" s="30">
        <v>1.06</v>
      </c>
      <c r="N9" s="23">
        <v>2082</v>
      </c>
      <c r="O9" s="23">
        <v>2208</v>
      </c>
      <c r="P9" s="23">
        <v>2520</v>
      </c>
      <c r="Q9" s="23">
        <v>2539</v>
      </c>
      <c r="R9" s="23">
        <v>2970</v>
      </c>
      <c r="S9" s="24">
        <v>3117</v>
      </c>
      <c r="T9" s="29">
        <v>0.7</v>
      </c>
      <c r="U9" s="29">
        <v>0.73</v>
      </c>
      <c r="V9" s="29">
        <v>0.8</v>
      </c>
      <c r="W9" s="29">
        <v>0.78</v>
      </c>
      <c r="X9" s="29">
        <v>0.88</v>
      </c>
      <c r="Y9" s="30">
        <v>0.92</v>
      </c>
    </row>
    <row r="10" spans="1:25" ht="13.5" customHeight="1" x14ac:dyDescent="0.25">
      <c r="A10" s="19" t="s">
        <v>144</v>
      </c>
      <c r="B10" s="23">
        <v>1181</v>
      </c>
      <c r="C10" s="23">
        <v>1323</v>
      </c>
      <c r="D10" s="23">
        <v>1365</v>
      </c>
      <c r="E10" s="23">
        <v>1438</v>
      </c>
      <c r="F10" s="23">
        <v>1512</v>
      </c>
      <c r="G10" s="24">
        <v>1506</v>
      </c>
      <c r="H10" s="29">
        <v>1.25</v>
      </c>
      <c r="I10" s="29">
        <v>1.31</v>
      </c>
      <c r="J10" s="29">
        <v>1.26</v>
      </c>
      <c r="K10" s="29">
        <v>1.24</v>
      </c>
      <c r="L10" s="29">
        <v>1.21</v>
      </c>
      <c r="M10" s="30">
        <v>1.1499999999999999</v>
      </c>
      <c r="N10" s="23">
        <v>7130</v>
      </c>
      <c r="O10" s="23">
        <v>7409</v>
      </c>
      <c r="P10" s="23">
        <v>8312</v>
      </c>
      <c r="Q10" s="23">
        <v>9895</v>
      </c>
      <c r="R10" s="23">
        <v>10075</v>
      </c>
      <c r="S10" s="24">
        <v>10180</v>
      </c>
      <c r="T10" s="29">
        <v>0.84</v>
      </c>
      <c r="U10" s="29">
        <v>0.84</v>
      </c>
      <c r="V10" s="29">
        <v>0.9</v>
      </c>
      <c r="W10" s="29">
        <v>1.04</v>
      </c>
      <c r="X10" s="29">
        <v>1</v>
      </c>
      <c r="Y10" s="30">
        <v>1</v>
      </c>
    </row>
    <row r="11" spans="1:25" ht="13.5" customHeight="1" x14ac:dyDescent="0.25">
      <c r="A11" s="19" t="s">
        <v>145</v>
      </c>
      <c r="B11" s="23">
        <v>5319</v>
      </c>
      <c r="C11" s="23">
        <v>5288</v>
      </c>
      <c r="D11" s="23">
        <v>5643</v>
      </c>
      <c r="E11" s="23">
        <v>6176</v>
      </c>
      <c r="F11" s="23">
        <v>6752</v>
      </c>
      <c r="G11" s="24">
        <v>6744</v>
      </c>
      <c r="H11" s="29">
        <v>2.2400000000000002</v>
      </c>
      <c r="I11" s="29">
        <v>2.17</v>
      </c>
      <c r="J11" s="29">
        <v>2.17</v>
      </c>
      <c r="K11" s="29">
        <v>2.21</v>
      </c>
      <c r="L11" s="29">
        <v>2.2799999999999998</v>
      </c>
      <c r="M11" s="30">
        <v>2.2200000000000002</v>
      </c>
      <c r="N11" s="23">
        <v>35774</v>
      </c>
      <c r="O11" s="23">
        <v>33954</v>
      </c>
      <c r="P11" s="23">
        <v>38890</v>
      </c>
      <c r="Q11" s="23">
        <v>40201</v>
      </c>
      <c r="R11" s="23">
        <v>41815</v>
      </c>
      <c r="S11" s="24">
        <v>40263</v>
      </c>
      <c r="T11" s="29">
        <v>1.58</v>
      </c>
      <c r="U11" s="29">
        <v>1.46</v>
      </c>
      <c r="V11" s="29">
        <v>1.6</v>
      </c>
      <c r="W11" s="29">
        <v>1.59</v>
      </c>
      <c r="X11" s="29">
        <v>1.58</v>
      </c>
      <c r="Y11" s="30">
        <v>1.51</v>
      </c>
    </row>
    <row r="12" spans="1:25" ht="13.5" customHeight="1" x14ac:dyDescent="0.25">
      <c r="A12" s="19" t="s">
        <v>146</v>
      </c>
      <c r="B12" s="21">
        <v>242</v>
      </c>
      <c r="C12" s="21">
        <v>178</v>
      </c>
      <c r="D12" s="21">
        <v>240</v>
      </c>
      <c r="E12" s="21">
        <v>253</v>
      </c>
      <c r="F12" s="21">
        <v>239</v>
      </c>
      <c r="G12" s="20">
        <v>237</v>
      </c>
      <c r="H12" s="29">
        <v>0.67</v>
      </c>
      <c r="I12" s="29">
        <v>0.47</v>
      </c>
      <c r="J12" s="29">
        <v>0.6</v>
      </c>
      <c r="K12" s="29">
        <v>0.56999999999999995</v>
      </c>
      <c r="L12" s="29">
        <v>0.5</v>
      </c>
      <c r="M12" s="30">
        <v>0.48</v>
      </c>
      <c r="N12" s="23">
        <v>2189</v>
      </c>
      <c r="O12" s="23">
        <v>1495</v>
      </c>
      <c r="P12" s="23">
        <v>1676</v>
      </c>
      <c r="Q12" s="23">
        <v>1809</v>
      </c>
      <c r="R12" s="23">
        <v>2006</v>
      </c>
      <c r="S12" s="24">
        <v>2160</v>
      </c>
      <c r="T12" s="29">
        <v>0.41</v>
      </c>
      <c r="U12" s="29">
        <v>0.28000000000000003</v>
      </c>
      <c r="V12" s="29">
        <v>0.3</v>
      </c>
      <c r="W12" s="29">
        <v>0.32</v>
      </c>
      <c r="X12" s="29">
        <v>0.35</v>
      </c>
      <c r="Y12" s="30">
        <v>0.37</v>
      </c>
    </row>
    <row r="13" spans="1:25" ht="13.5" customHeight="1" x14ac:dyDescent="0.25">
      <c r="A13" s="19" t="s">
        <v>147</v>
      </c>
      <c r="B13" s="23">
        <v>4420</v>
      </c>
      <c r="C13" s="23">
        <v>4745</v>
      </c>
      <c r="D13" s="23">
        <v>6504</v>
      </c>
      <c r="E13" s="23">
        <v>6329</v>
      </c>
      <c r="F13" s="23">
        <v>6860</v>
      </c>
      <c r="G13" s="24">
        <v>5634</v>
      </c>
      <c r="H13" s="29">
        <v>1.84</v>
      </c>
      <c r="I13" s="29">
        <v>1.91</v>
      </c>
      <c r="J13" s="29">
        <v>2.4900000000000002</v>
      </c>
      <c r="K13" s="29">
        <v>2.2000000000000002</v>
      </c>
      <c r="L13" s="29">
        <v>2.21</v>
      </c>
      <c r="M13" s="30">
        <v>1.78</v>
      </c>
      <c r="N13" s="23">
        <v>27269</v>
      </c>
      <c r="O13" s="23">
        <v>28769</v>
      </c>
      <c r="P13" s="23">
        <v>32254</v>
      </c>
      <c r="Q13" s="23">
        <v>33222</v>
      </c>
      <c r="R13" s="23">
        <v>36382</v>
      </c>
      <c r="S13" s="24">
        <v>37261</v>
      </c>
      <c r="T13" s="29">
        <v>1.06</v>
      </c>
      <c r="U13" s="29">
        <v>1.07</v>
      </c>
      <c r="V13" s="29">
        <v>1.1499999999999999</v>
      </c>
      <c r="W13" s="29">
        <v>1.1499999999999999</v>
      </c>
      <c r="X13" s="29">
        <v>1.2</v>
      </c>
      <c r="Y13" s="30">
        <v>1.21</v>
      </c>
    </row>
    <row r="14" spans="1:25" ht="13.5" customHeight="1" x14ac:dyDescent="0.25">
      <c r="A14" s="19" t="s">
        <v>148</v>
      </c>
      <c r="B14" s="23">
        <v>6950</v>
      </c>
      <c r="C14" s="23">
        <v>6732</v>
      </c>
      <c r="D14" s="23">
        <v>7352</v>
      </c>
      <c r="E14" s="23">
        <v>8433</v>
      </c>
      <c r="F14" s="23">
        <v>9041</v>
      </c>
      <c r="G14" s="24">
        <v>9350</v>
      </c>
      <c r="H14" s="29">
        <v>1.2</v>
      </c>
      <c r="I14" s="29">
        <v>1.1299999999999999</v>
      </c>
      <c r="J14" s="29">
        <v>1.1499999999999999</v>
      </c>
      <c r="K14" s="29">
        <v>1.24</v>
      </c>
      <c r="L14" s="29">
        <v>1.26</v>
      </c>
      <c r="M14" s="30">
        <v>1.26</v>
      </c>
      <c r="N14" s="23">
        <v>53453</v>
      </c>
      <c r="O14" s="23">
        <v>51952</v>
      </c>
      <c r="P14" s="23">
        <v>56694</v>
      </c>
      <c r="Q14" s="23">
        <v>59719</v>
      </c>
      <c r="R14" s="23">
        <v>63571</v>
      </c>
      <c r="S14" s="24">
        <v>62446</v>
      </c>
      <c r="T14" s="29">
        <v>0.88</v>
      </c>
      <c r="U14" s="29">
        <v>0.83</v>
      </c>
      <c r="V14" s="29">
        <v>0.88</v>
      </c>
      <c r="W14" s="29">
        <v>0.89</v>
      </c>
      <c r="X14" s="29">
        <v>0.91</v>
      </c>
      <c r="Y14" s="30">
        <v>0.88</v>
      </c>
    </row>
    <row r="15" spans="1:25" ht="13.5" customHeight="1" x14ac:dyDescent="0.25">
      <c r="A15" s="19" t="s">
        <v>149</v>
      </c>
      <c r="B15" s="23">
        <v>1673</v>
      </c>
      <c r="C15" s="23">
        <v>1918</v>
      </c>
      <c r="D15" s="23">
        <v>2423</v>
      </c>
      <c r="E15" s="23">
        <v>2556</v>
      </c>
      <c r="F15" s="23">
        <v>2877</v>
      </c>
      <c r="G15" s="24">
        <v>3349</v>
      </c>
      <c r="H15" s="29">
        <v>1.43</v>
      </c>
      <c r="I15" s="29">
        <v>1.56</v>
      </c>
      <c r="J15" s="29">
        <v>1.82</v>
      </c>
      <c r="K15" s="29">
        <v>1.83</v>
      </c>
      <c r="L15" s="29">
        <v>1.96</v>
      </c>
      <c r="M15" s="30">
        <v>2.0699999999999998</v>
      </c>
      <c r="N15" s="23">
        <v>12346</v>
      </c>
      <c r="O15" s="23">
        <v>13171</v>
      </c>
      <c r="P15" s="23">
        <v>15298</v>
      </c>
      <c r="Q15" s="23">
        <v>14980</v>
      </c>
      <c r="R15" s="23">
        <v>17084</v>
      </c>
      <c r="S15" s="24">
        <v>18908</v>
      </c>
      <c r="T15" s="29">
        <v>0.97</v>
      </c>
      <c r="U15" s="29">
        <v>1.01</v>
      </c>
      <c r="V15" s="29">
        <v>1.1299999999999999</v>
      </c>
      <c r="W15" s="29">
        <v>1.08</v>
      </c>
      <c r="X15" s="29">
        <v>1.18</v>
      </c>
      <c r="Y15" s="30">
        <v>1.3</v>
      </c>
    </row>
    <row r="16" spans="1:25" ht="13.5" customHeight="1" x14ac:dyDescent="0.25">
      <c r="A16" s="19" t="s">
        <v>150</v>
      </c>
      <c r="B16" s="21">
        <v>169</v>
      </c>
      <c r="C16" s="21">
        <v>179</v>
      </c>
      <c r="D16" s="21">
        <v>223</v>
      </c>
      <c r="E16" s="21">
        <v>304</v>
      </c>
      <c r="F16" s="21">
        <v>314</v>
      </c>
      <c r="G16" s="20">
        <v>297</v>
      </c>
      <c r="H16" s="29">
        <v>0.53</v>
      </c>
      <c r="I16" s="29">
        <v>0.56999999999999995</v>
      </c>
      <c r="J16" s="29">
        <v>0.65</v>
      </c>
      <c r="K16" s="29">
        <v>0.86</v>
      </c>
      <c r="L16" s="29">
        <v>0.88</v>
      </c>
      <c r="M16" s="30">
        <v>0.82</v>
      </c>
      <c r="N16" s="23">
        <v>1625</v>
      </c>
      <c r="O16" s="23">
        <v>1783</v>
      </c>
      <c r="P16" s="23">
        <v>1950</v>
      </c>
      <c r="Q16" s="23">
        <v>2597</v>
      </c>
      <c r="R16" s="23">
        <v>2744</v>
      </c>
      <c r="S16" s="24">
        <v>2596</v>
      </c>
      <c r="T16" s="29">
        <v>0.44</v>
      </c>
      <c r="U16" s="29">
        <v>0.48</v>
      </c>
      <c r="V16" s="29">
        <v>0.52</v>
      </c>
      <c r="W16" s="29">
        <v>0.68</v>
      </c>
      <c r="X16" s="29">
        <v>0.7</v>
      </c>
      <c r="Y16" s="30">
        <v>0.67</v>
      </c>
    </row>
    <row r="17" spans="1:38" ht="13.5" customHeight="1" x14ac:dyDescent="0.25">
      <c r="A17" s="19" t="s">
        <v>151</v>
      </c>
      <c r="B17" s="23">
        <v>1198</v>
      </c>
      <c r="C17" s="23">
        <v>1162</v>
      </c>
      <c r="D17" s="23">
        <v>1346</v>
      </c>
      <c r="E17" s="23">
        <v>1477</v>
      </c>
      <c r="F17" s="23">
        <v>1687</v>
      </c>
      <c r="G17" s="24">
        <v>1834</v>
      </c>
      <c r="H17" s="29">
        <v>1.21</v>
      </c>
      <c r="I17" s="29">
        <v>1.1200000000000001</v>
      </c>
      <c r="J17" s="29">
        <v>1.19</v>
      </c>
      <c r="K17" s="29">
        <v>1.21</v>
      </c>
      <c r="L17" s="29">
        <v>1.29</v>
      </c>
      <c r="M17" s="30">
        <v>1.36</v>
      </c>
      <c r="N17" s="23">
        <v>11378</v>
      </c>
      <c r="O17" s="23">
        <v>10701</v>
      </c>
      <c r="P17" s="23">
        <v>12294</v>
      </c>
      <c r="Q17" s="23">
        <v>13421</v>
      </c>
      <c r="R17" s="23">
        <v>14612</v>
      </c>
      <c r="S17" s="24">
        <v>15257</v>
      </c>
      <c r="T17" s="29">
        <v>0.78</v>
      </c>
      <c r="U17" s="29">
        <v>0.72</v>
      </c>
      <c r="V17" s="29">
        <v>0.8</v>
      </c>
      <c r="W17" s="29">
        <v>0.85</v>
      </c>
      <c r="X17" s="29">
        <v>0.9</v>
      </c>
      <c r="Y17" s="30">
        <v>0.94</v>
      </c>
    </row>
    <row r="18" spans="1:38" ht="13.5" customHeight="1" x14ac:dyDescent="0.25">
      <c r="A18" s="19" t="s">
        <v>152</v>
      </c>
      <c r="B18" s="21">
        <v>220</v>
      </c>
      <c r="C18" s="21">
        <v>228</v>
      </c>
      <c r="D18" s="21">
        <v>212</v>
      </c>
      <c r="E18" s="21">
        <v>253</v>
      </c>
      <c r="F18" s="21">
        <v>260</v>
      </c>
      <c r="G18" s="20">
        <v>284</v>
      </c>
      <c r="H18" s="29">
        <v>0.42</v>
      </c>
      <c r="I18" s="29">
        <v>0.41</v>
      </c>
      <c r="J18" s="29">
        <v>0.37</v>
      </c>
      <c r="K18" s="29">
        <v>0.42</v>
      </c>
      <c r="L18" s="29">
        <v>0.4</v>
      </c>
      <c r="M18" s="30">
        <v>0.42</v>
      </c>
      <c r="N18" s="23">
        <v>2656</v>
      </c>
      <c r="O18" s="23">
        <v>2671</v>
      </c>
      <c r="P18" s="23">
        <v>2378</v>
      </c>
      <c r="Q18" s="23">
        <v>2549</v>
      </c>
      <c r="R18" s="23">
        <v>2748</v>
      </c>
      <c r="S18" s="24">
        <v>2768</v>
      </c>
      <c r="T18" s="29">
        <v>0.34</v>
      </c>
      <c r="U18" s="29">
        <v>0.35</v>
      </c>
      <c r="V18" s="29">
        <v>0.31</v>
      </c>
      <c r="W18" s="29">
        <v>0.32</v>
      </c>
      <c r="X18" s="29">
        <v>0.34</v>
      </c>
      <c r="Y18" s="30">
        <v>0.35</v>
      </c>
    </row>
    <row r="19" spans="1:38" ht="13.5" customHeight="1" x14ac:dyDescent="0.25">
      <c r="A19" s="19" t="s">
        <v>153</v>
      </c>
      <c r="B19" s="21">
        <v>521</v>
      </c>
      <c r="C19" s="21">
        <v>607</v>
      </c>
      <c r="D19" s="21">
        <v>671</v>
      </c>
      <c r="E19" s="21">
        <v>774</v>
      </c>
      <c r="F19" s="21">
        <v>783</v>
      </c>
      <c r="G19" s="20">
        <v>843</v>
      </c>
      <c r="H19" s="29">
        <v>0.69</v>
      </c>
      <c r="I19" s="29">
        <v>0.76</v>
      </c>
      <c r="J19" s="29">
        <v>0.79</v>
      </c>
      <c r="K19" s="29">
        <v>0.84</v>
      </c>
      <c r="L19" s="29">
        <v>0.79</v>
      </c>
      <c r="M19" s="30">
        <v>0.81</v>
      </c>
      <c r="N19" s="23">
        <v>4733</v>
      </c>
      <c r="O19" s="23">
        <v>5205</v>
      </c>
      <c r="P19" s="23">
        <v>5373</v>
      </c>
      <c r="Q19" s="23">
        <v>5905</v>
      </c>
      <c r="R19" s="23">
        <v>6251</v>
      </c>
      <c r="S19" s="24">
        <v>6631</v>
      </c>
      <c r="T19" s="29">
        <v>0.55000000000000004</v>
      </c>
      <c r="U19" s="29">
        <v>0.59</v>
      </c>
      <c r="V19" s="29">
        <v>0.57999999999999996</v>
      </c>
      <c r="W19" s="29">
        <v>0.61</v>
      </c>
      <c r="X19" s="29">
        <v>0.62</v>
      </c>
      <c r="Y19" s="30">
        <v>0.64</v>
      </c>
    </row>
    <row r="20" spans="1:38" ht="13.5" customHeight="1" x14ac:dyDescent="0.25">
      <c r="A20" s="19" t="s">
        <v>154</v>
      </c>
      <c r="B20" s="21">
        <v>500</v>
      </c>
      <c r="C20" s="21">
        <v>550</v>
      </c>
      <c r="D20" s="21">
        <v>569</v>
      </c>
      <c r="E20" s="21">
        <v>682</v>
      </c>
      <c r="F20" s="21">
        <v>733</v>
      </c>
      <c r="G20" s="20">
        <v>905</v>
      </c>
      <c r="H20" s="29">
        <v>0.99</v>
      </c>
      <c r="I20" s="29">
        <v>1.03</v>
      </c>
      <c r="J20" s="29">
        <v>0.99</v>
      </c>
      <c r="K20" s="29">
        <v>1.1200000000000001</v>
      </c>
      <c r="L20" s="29">
        <v>1.1499999999999999</v>
      </c>
      <c r="M20" s="30">
        <v>1.36</v>
      </c>
      <c r="N20" s="23">
        <v>5334</v>
      </c>
      <c r="O20" s="23">
        <v>5215</v>
      </c>
      <c r="P20" s="23">
        <v>5360</v>
      </c>
      <c r="Q20" s="23">
        <v>6269</v>
      </c>
      <c r="R20" s="23">
        <v>6745</v>
      </c>
      <c r="S20" s="24">
        <v>7387</v>
      </c>
      <c r="T20" s="29">
        <v>0.7</v>
      </c>
      <c r="U20" s="29">
        <v>0.67</v>
      </c>
      <c r="V20" s="29">
        <v>0.68</v>
      </c>
      <c r="W20" s="29">
        <v>0.78</v>
      </c>
      <c r="X20" s="29">
        <v>0.84</v>
      </c>
      <c r="Y20" s="30">
        <v>0.93</v>
      </c>
    </row>
    <row r="21" spans="1:38" ht="20.100000000000001" customHeight="1" x14ac:dyDescent="0.25">
      <c r="A21" s="22" t="s">
        <v>155</v>
      </c>
      <c r="B21" s="26">
        <v>51077</v>
      </c>
      <c r="C21" s="26">
        <v>53566</v>
      </c>
      <c r="D21" s="26">
        <v>60952</v>
      </c>
      <c r="E21" s="26">
        <v>68787</v>
      </c>
      <c r="F21" s="26">
        <v>75830</v>
      </c>
      <c r="G21" s="26">
        <v>75761</v>
      </c>
      <c r="H21" s="31">
        <v>1.9</v>
      </c>
      <c r="I21" s="31">
        <v>1.91</v>
      </c>
      <c r="J21" s="31">
        <v>2.0099999999999998</v>
      </c>
      <c r="K21" s="31">
        <v>2.11</v>
      </c>
      <c r="L21" s="31">
        <v>2.1800000000000002</v>
      </c>
      <c r="M21" s="31">
        <v>2.1</v>
      </c>
      <c r="N21" s="26">
        <v>357129</v>
      </c>
      <c r="O21" s="26">
        <v>360375</v>
      </c>
      <c r="P21" s="26">
        <v>404767</v>
      </c>
      <c r="Q21" s="26">
        <v>436571</v>
      </c>
      <c r="R21" s="26">
        <v>475676</v>
      </c>
      <c r="S21" s="26">
        <v>478129</v>
      </c>
      <c r="T21" s="31">
        <v>1.24</v>
      </c>
      <c r="U21" s="31">
        <v>1.21</v>
      </c>
      <c r="V21" s="31">
        <v>1.31</v>
      </c>
      <c r="W21" s="31">
        <v>1.36</v>
      </c>
      <c r="X21" s="31">
        <v>1.42</v>
      </c>
      <c r="Y21" s="31">
        <v>1.41</v>
      </c>
    </row>
    <row r="22" spans="1:38" ht="4.5" customHeight="1" x14ac:dyDescent="0.25">
      <c r="A22" s="6" t="s">
        <v>1</v>
      </c>
      <c r="B22" s="6" t="s">
        <v>1</v>
      </c>
      <c r="C22" s="6" t="s">
        <v>1</v>
      </c>
      <c r="D22" s="6" t="s">
        <v>1</v>
      </c>
      <c r="E22" s="6" t="s">
        <v>1</v>
      </c>
      <c r="F22" s="6" t="s">
        <v>1</v>
      </c>
      <c r="G22" s="6" t="s">
        <v>1</v>
      </c>
      <c r="H22" s="6" t="s">
        <v>1</v>
      </c>
      <c r="I22" s="6" t="s">
        <v>1</v>
      </c>
      <c r="J22" s="6" t="s">
        <v>1</v>
      </c>
      <c r="K22" s="6" t="s">
        <v>1</v>
      </c>
      <c r="L22" s="6" t="s">
        <v>1</v>
      </c>
      <c r="M22" s="6" t="s">
        <v>1</v>
      </c>
      <c r="N22" s="6" t="s">
        <v>1</v>
      </c>
      <c r="O22" s="6" t="s">
        <v>1</v>
      </c>
      <c r="P22" s="6" t="s">
        <v>1</v>
      </c>
      <c r="Q22" s="6" t="s">
        <v>1</v>
      </c>
      <c r="R22" s="6" t="s">
        <v>1</v>
      </c>
      <c r="S22" s="6" t="s">
        <v>1</v>
      </c>
      <c r="T22" s="6" t="s">
        <v>1</v>
      </c>
      <c r="U22" s="6" t="s">
        <v>1</v>
      </c>
      <c r="V22" s="6" t="s">
        <v>1</v>
      </c>
      <c r="W22" s="6" t="s">
        <v>1</v>
      </c>
      <c r="X22" s="6" t="s">
        <v>1</v>
      </c>
      <c r="Y22" s="6" t="s">
        <v>1</v>
      </c>
    </row>
    <row r="23" spans="1:38" ht="4.5" customHeight="1" x14ac:dyDescent="0.25">
      <c r="A23" s="39" t="s">
        <v>1</v>
      </c>
      <c r="B23" s="39" t="s">
        <v>1</v>
      </c>
      <c r="C23" s="39" t="s">
        <v>1</v>
      </c>
      <c r="D23" s="39" t="s">
        <v>1</v>
      </c>
      <c r="E23" s="39" t="s">
        <v>1</v>
      </c>
      <c r="F23" s="39" t="s">
        <v>1</v>
      </c>
      <c r="G23" s="39" t="s">
        <v>1</v>
      </c>
      <c r="H23" s="39" t="s">
        <v>1</v>
      </c>
      <c r="I23" s="39" t="s">
        <v>1</v>
      </c>
      <c r="J23" s="39" t="s">
        <v>1</v>
      </c>
      <c r="K23" s="39" t="s">
        <v>1</v>
      </c>
      <c r="L23" s="39" t="s">
        <v>1</v>
      </c>
      <c r="M23" s="39" t="s">
        <v>1</v>
      </c>
      <c r="N23" s="39" t="s">
        <v>1</v>
      </c>
      <c r="O23" s="39" t="s">
        <v>1</v>
      </c>
      <c r="P23" s="39" t="s">
        <v>1</v>
      </c>
      <c r="Q23" s="39" t="s">
        <v>1</v>
      </c>
      <c r="R23" s="39" t="s">
        <v>1</v>
      </c>
      <c r="S23" s="39" t="s">
        <v>1</v>
      </c>
      <c r="T23" s="39" t="s">
        <v>1</v>
      </c>
      <c r="U23" s="39" t="s">
        <v>1</v>
      </c>
      <c r="V23" s="39" t="s">
        <v>1</v>
      </c>
      <c r="W23" s="39" t="s">
        <v>1</v>
      </c>
      <c r="X23" s="39" t="s">
        <v>1</v>
      </c>
      <c r="Y23" s="39" t="s">
        <v>1</v>
      </c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</row>
    <row r="24" spans="1:38" ht="13.5" customHeight="1" x14ac:dyDescent="0.25">
      <c r="A24" s="40" t="s">
        <v>15</v>
      </c>
      <c r="B24" s="40" t="s">
        <v>1</v>
      </c>
      <c r="C24" s="40" t="s">
        <v>1</v>
      </c>
      <c r="D24" s="40" t="s">
        <v>1</v>
      </c>
      <c r="E24" s="40" t="s">
        <v>1</v>
      </c>
      <c r="F24" s="40" t="s">
        <v>1</v>
      </c>
      <c r="G24" s="40" t="s">
        <v>1</v>
      </c>
      <c r="H24" s="40" t="s">
        <v>1</v>
      </c>
      <c r="I24" s="40" t="s">
        <v>1</v>
      </c>
      <c r="J24" s="40" t="s">
        <v>1</v>
      </c>
      <c r="K24" s="40" t="s">
        <v>1</v>
      </c>
      <c r="L24" s="40" t="s">
        <v>1</v>
      </c>
      <c r="M24" s="40" t="s">
        <v>1</v>
      </c>
      <c r="N24" s="40" t="s">
        <v>1</v>
      </c>
      <c r="O24" s="40" t="s">
        <v>1</v>
      </c>
      <c r="P24" s="40" t="s">
        <v>1</v>
      </c>
      <c r="Q24" s="40" t="s">
        <v>1</v>
      </c>
      <c r="R24" s="40" t="s">
        <v>1</v>
      </c>
      <c r="S24" s="40" t="s">
        <v>1</v>
      </c>
      <c r="T24" s="40" t="s">
        <v>1</v>
      </c>
      <c r="U24" s="40" t="s">
        <v>1</v>
      </c>
      <c r="V24" s="40" t="s">
        <v>1</v>
      </c>
      <c r="W24" s="40" t="s">
        <v>1</v>
      </c>
      <c r="X24" s="40" t="s">
        <v>1</v>
      </c>
      <c r="Y24" s="40" t="s">
        <v>1</v>
      </c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</row>
    <row r="25" spans="1:38" ht="13.5" customHeight="1" x14ac:dyDescent="0.25">
      <c r="A25" s="40" t="s">
        <v>38</v>
      </c>
      <c r="B25" s="40" t="s">
        <v>1</v>
      </c>
      <c r="C25" s="40" t="s">
        <v>1</v>
      </c>
      <c r="D25" s="40" t="s">
        <v>1</v>
      </c>
      <c r="E25" s="40" t="s">
        <v>1</v>
      </c>
      <c r="F25" s="40" t="s">
        <v>1</v>
      </c>
      <c r="G25" s="40" t="s">
        <v>1</v>
      </c>
      <c r="H25" s="40" t="s">
        <v>1</v>
      </c>
      <c r="I25" s="40" t="s">
        <v>1</v>
      </c>
      <c r="J25" s="40" t="s">
        <v>1</v>
      </c>
      <c r="K25" s="40" t="s">
        <v>1</v>
      </c>
      <c r="L25" s="40" t="s">
        <v>1</v>
      </c>
      <c r="M25" s="40" t="s">
        <v>1</v>
      </c>
      <c r="N25" s="40" t="s">
        <v>1</v>
      </c>
      <c r="O25" s="40" t="s">
        <v>1</v>
      </c>
      <c r="P25" s="40" t="s">
        <v>1</v>
      </c>
      <c r="Q25" s="40" t="s">
        <v>1</v>
      </c>
      <c r="R25" s="40" t="s">
        <v>1</v>
      </c>
      <c r="S25" s="40" t="s">
        <v>1</v>
      </c>
      <c r="T25" s="40" t="s">
        <v>1</v>
      </c>
      <c r="U25" s="40" t="s">
        <v>1</v>
      </c>
      <c r="V25" s="40" t="s">
        <v>1</v>
      </c>
      <c r="W25" s="40" t="s">
        <v>1</v>
      </c>
      <c r="X25" s="40" t="s">
        <v>1</v>
      </c>
      <c r="Y25" s="40" t="s">
        <v>1</v>
      </c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</row>
    <row r="26" spans="1:38" ht="13.5" customHeight="1" x14ac:dyDescent="0.25">
      <c r="A26" s="40" t="s">
        <v>156</v>
      </c>
      <c r="B26" s="40" t="s">
        <v>1</v>
      </c>
      <c r="C26" s="40" t="s">
        <v>1</v>
      </c>
      <c r="D26" s="40" t="s">
        <v>1</v>
      </c>
      <c r="E26" s="40" t="s">
        <v>1</v>
      </c>
      <c r="F26" s="40" t="s">
        <v>1</v>
      </c>
      <c r="G26" s="40" t="s">
        <v>1</v>
      </c>
      <c r="H26" s="40" t="s">
        <v>1</v>
      </c>
      <c r="I26" s="40" t="s">
        <v>1</v>
      </c>
      <c r="J26" s="40" t="s">
        <v>1</v>
      </c>
      <c r="K26" s="40" t="s">
        <v>1</v>
      </c>
      <c r="L26" s="40" t="s">
        <v>1</v>
      </c>
      <c r="M26" s="40" t="s">
        <v>1</v>
      </c>
      <c r="N26" s="40" t="s">
        <v>1</v>
      </c>
      <c r="O26" s="40" t="s">
        <v>1</v>
      </c>
      <c r="P26" s="40" t="s">
        <v>1</v>
      </c>
      <c r="Q26" s="40" t="s">
        <v>1</v>
      </c>
      <c r="R26" s="40" t="s">
        <v>1</v>
      </c>
      <c r="S26" s="40" t="s">
        <v>1</v>
      </c>
      <c r="T26" s="40" t="s">
        <v>1</v>
      </c>
      <c r="U26" s="40" t="s">
        <v>1</v>
      </c>
      <c r="V26" s="40" t="s">
        <v>1</v>
      </c>
      <c r="W26" s="40" t="s">
        <v>1</v>
      </c>
      <c r="X26" s="40" t="s">
        <v>1</v>
      </c>
      <c r="Y26" s="40" t="s">
        <v>1</v>
      </c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</row>
    <row r="27" spans="1:38" ht="13.5" customHeight="1" x14ac:dyDescent="0.25">
      <c r="A27" s="40" t="s">
        <v>157</v>
      </c>
      <c r="B27" s="40" t="s">
        <v>1</v>
      </c>
      <c r="C27" s="40" t="s">
        <v>1</v>
      </c>
      <c r="D27" s="40" t="s">
        <v>1</v>
      </c>
      <c r="E27" s="40" t="s">
        <v>1</v>
      </c>
      <c r="F27" s="40" t="s">
        <v>1</v>
      </c>
      <c r="G27" s="40" t="s">
        <v>1</v>
      </c>
      <c r="H27" s="40" t="s">
        <v>1</v>
      </c>
      <c r="I27" s="40" t="s">
        <v>1</v>
      </c>
      <c r="J27" s="40" t="s">
        <v>1</v>
      </c>
      <c r="K27" s="40" t="s">
        <v>1</v>
      </c>
      <c r="L27" s="40" t="s">
        <v>1</v>
      </c>
      <c r="M27" s="40" t="s">
        <v>1</v>
      </c>
      <c r="N27" s="40" t="s">
        <v>1</v>
      </c>
      <c r="O27" s="40" t="s">
        <v>1</v>
      </c>
      <c r="P27" s="40" t="s">
        <v>1</v>
      </c>
      <c r="Q27" s="40" t="s">
        <v>1</v>
      </c>
      <c r="R27" s="40" t="s">
        <v>1</v>
      </c>
      <c r="S27" s="40" t="s">
        <v>1</v>
      </c>
      <c r="T27" s="40" t="s">
        <v>1</v>
      </c>
      <c r="U27" s="40" t="s">
        <v>1</v>
      </c>
      <c r="V27" s="40" t="s">
        <v>1</v>
      </c>
      <c r="W27" s="40" t="s">
        <v>1</v>
      </c>
      <c r="X27" s="40" t="s">
        <v>1</v>
      </c>
      <c r="Y27" s="40" t="s">
        <v>1</v>
      </c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</row>
    <row r="28" spans="1:38" ht="13.5" customHeight="1" x14ac:dyDescent="0.25">
      <c r="A28" s="40" t="s">
        <v>158</v>
      </c>
      <c r="B28" s="40" t="s">
        <v>1</v>
      </c>
      <c r="C28" s="40" t="s">
        <v>1</v>
      </c>
      <c r="D28" s="40" t="s">
        <v>1</v>
      </c>
      <c r="E28" s="40" t="s">
        <v>1</v>
      </c>
      <c r="F28" s="40" t="s">
        <v>1</v>
      </c>
      <c r="G28" s="40" t="s">
        <v>1</v>
      </c>
      <c r="H28" s="40" t="s">
        <v>1</v>
      </c>
      <c r="I28" s="40" t="s">
        <v>1</v>
      </c>
      <c r="J28" s="40" t="s">
        <v>1</v>
      </c>
      <c r="K28" s="40" t="s">
        <v>1</v>
      </c>
      <c r="L28" s="40" t="s">
        <v>1</v>
      </c>
      <c r="M28" s="40" t="s">
        <v>1</v>
      </c>
      <c r="N28" s="40" t="s">
        <v>1</v>
      </c>
      <c r="O28" s="40" t="s">
        <v>1</v>
      </c>
      <c r="P28" s="40" t="s">
        <v>1</v>
      </c>
      <c r="Q28" s="40" t="s">
        <v>1</v>
      </c>
      <c r="R28" s="40" t="s">
        <v>1</v>
      </c>
      <c r="S28" s="40" t="s">
        <v>1</v>
      </c>
      <c r="T28" s="40" t="s">
        <v>1</v>
      </c>
      <c r="U28" s="40" t="s">
        <v>1</v>
      </c>
      <c r="V28" s="40" t="s">
        <v>1</v>
      </c>
      <c r="W28" s="40" t="s">
        <v>1</v>
      </c>
      <c r="X28" s="40" t="s">
        <v>1</v>
      </c>
      <c r="Y28" s="40" t="s">
        <v>1</v>
      </c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</row>
    <row r="29" spans="1:38" ht="13.5" customHeight="1" x14ac:dyDescent="0.25">
      <c r="A29" s="40" t="s">
        <v>159</v>
      </c>
      <c r="B29" s="40" t="s">
        <v>1</v>
      </c>
      <c r="C29" s="40" t="s">
        <v>1</v>
      </c>
      <c r="D29" s="40" t="s">
        <v>1</v>
      </c>
      <c r="E29" s="40" t="s">
        <v>1</v>
      </c>
      <c r="F29" s="40" t="s">
        <v>1</v>
      </c>
      <c r="G29" s="40" t="s">
        <v>1</v>
      </c>
      <c r="H29" s="40" t="s">
        <v>1</v>
      </c>
      <c r="I29" s="40" t="s">
        <v>1</v>
      </c>
      <c r="J29" s="40" t="s">
        <v>1</v>
      </c>
      <c r="K29" s="40" t="s">
        <v>1</v>
      </c>
      <c r="L29" s="40" t="s">
        <v>1</v>
      </c>
      <c r="M29" s="40" t="s">
        <v>1</v>
      </c>
      <c r="N29" s="40" t="s">
        <v>1</v>
      </c>
      <c r="O29" s="40" t="s">
        <v>1</v>
      </c>
      <c r="P29" s="40" t="s">
        <v>1</v>
      </c>
      <c r="Q29" s="40" t="s">
        <v>1</v>
      </c>
      <c r="R29" s="40" t="s">
        <v>1</v>
      </c>
      <c r="S29" s="40" t="s">
        <v>1</v>
      </c>
      <c r="T29" s="40" t="s">
        <v>1</v>
      </c>
      <c r="U29" s="40" t="s">
        <v>1</v>
      </c>
      <c r="V29" s="40" t="s">
        <v>1</v>
      </c>
      <c r="W29" s="40" t="s">
        <v>1</v>
      </c>
      <c r="X29" s="40" t="s">
        <v>1</v>
      </c>
      <c r="Y29" s="40" t="s">
        <v>1</v>
      </c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</row>
  </sheetData>
  <mergeCells count="15">
    <mergeCell ref="A1:Y1"/>
    <mergeCell ref="A2:A4"/>
    <mergeCell ref="B2:M2"/>
    <mergeCell ref="N2:Y2"/>
    <mergeCell ref="B3:G3"/>
    <mergeCell ref="H3:M3"/>
    <mergeCell ref="N3:S3"/>
    <mergeCell ref="T3:Y3"/>
    <mergeCell ref="A28:AL28"/>
    <mergeCell ref="A29:AL29"/>
    <mergeCell ref="A23:AL23"/>
    <mergeCell ref="A24:AL24"/>
    <mergeCell ref="A25:AL25"/>
    <mergeCell ref="A26:AL26"/>
    <mergeCell ref="A27:AL27"/>
  </mergeCells>
  <pageMargins left="0.7" right="0.7" top="0.75" bottom="0.75" header="0.3" footer="0.3"/>
  <pageSetup paperSize="9" orientation="landscape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61"/>
  <sheetViews>
    <sheetView showGridLines="0" zoomScaleNormal="100" workbookViewId="0">
      <pane ySplit="5" topLeftCell="A6" activePane="bottomLeft" state="frozen"/>
      <selection pane="bottomLeft" sqref="A1:M1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2.5703125" customWidth="1"/>
    <col min="3" max="4" width="14.7109375" customWidth="1"/>
    <col min="5" max="5" width="7.7109375" customWidth="1"/>
    <col min="6" max="6" width="14.7109375" customWidth="1" outlineLevel="1"/>
    <col min="7" max="7" width="7.7109375" customWidth="1" outlineLevel="1"/>
    <col min="8" max="8" width="14.7109375" customWidth="1" outlineLevel="1"/>
    <col min="9" max="9" width="7.7109375" customWidth="1" outlineLevel="1"/>
    <col min="10" max="10" width="14.7109375" customWidth="1" outlineLevel="1"/>
    <col min="11" max="11" width="7.7109375" customWidth="1" outlineLevel="1"/>
    <col min="12" max="12" width="14.7109375" customWidth="1"/>
    <col min="13" max="13" width="7.7109375" customWidth="1"/>
  </cols>
  <sheetData>
    <row r="1" spans="1:13" ht="20.100000000000001" customHeight="1" x14ac:dyDescent="0.25">
      <c r="A1" s="41" t="s">
        <v>160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  <c r="M1" s="41" t="s">
        <v>1</v>
      </c>
    </row>
    <row r="2" spans="1:13" ht="20.100000000000001" customHeight="1" x14ac:dyDescent="0.25">
      <c r="A2" s="53" t="s">
        <v>161</v>
      </c>
      <c r="B2" s="53" t="s">
        <v>1</v>
      </c>
      <c r="C2" s="43" t="s">
        <v>20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  <c r="L2" s="43" t="s">
        <v>1</v>
      </c>
      <c r="M2" s="43" t="s">
        <v>1</v>
      </c>
    </row>
    <row r="3" spans="1:13" ht="20.100000000000001" customHeight="1" x14ac:dyDescent="0.25">
      <c r="A3" s="53" t="s">
        <v>162</v>
      </c>
      <c r="B3" s="53" t="s">
        <v>1</v>
      </c>
      <c r="C3" s="43" t="s">
        <v>10</v>
      </c>
      <c r="D3" s="43" t="s">
        <v>163</v>
      </c>
      <c r="E3" s="43" t="s">
        <v>1</v>
      </c>
      <c r="F3" s="43" t="s">
        <v>164</v>
      </c>
      <c r="G3" s="43" t="s">
        <v>1</v>
      </c>
      <c r="H3" s="43" t="s">
        <v>1</v>
      </c>
      <c r="I3" s="43" t="s">
        <v>1</v>
      </c>
      <c r="J3" s="43" t="s">
        <v>1</v>
      </c>
      <c r="K3" s="43" t="s">
        <v>1</v>
      </c>
      <c r="L3" s="43" t="s">
        <v>165</v>
      </c>
      <c r="M3" s="43" t="s">
        <v>1</v>
      </c>
    </row>
    <row r="4" spans="1:13" ht="20.100000000000001" customHeight="1" x14ac:dyDescent="0.25">
      <c r="A4" s="53" t="s">
        <v>166</v>
      </c>
      <c r="B4" s="53" t="s">
        <v>1</v>
      </c>
      <c r="C4" s="43" t="s">
        <v>1</v>
      </c>
      <c r="D4" s="43" t="s">
        <v>1</v>
      </c>
      <c r="E4" s="43" t="s">
        <v>1</v>
      </c>
      <c r="F4" s="44" t="s">
        <v>167</v>
      </c>
      <c r="G4" s="44" t="s">
        <v>1</v>
      </c>
      <c r="H4" s="44" t="s">
        <v>168</v>
      </c>
      <c r="I4" s="44" t="s">
        <v>1</v>
      </c>
      <c r="J4" s="44" t="s">
        <v>169</v>
      </c>
      <c r="K4" s="44" t="s">
        <v>1</v>
      </c>
      <c r="L4" s="43" t="s">
        <v>1</v>
      </c>
      <c r="M4" s="43" t="s">
        <v>1</v>
      </c>
    </row>
    <row r="5" spans="1:13" ht="20.100000000000001" customHeight="1" x14ac:dyDescent="0.25">
      <c r="A5" s="53" t="s">
        <v>1</v>
      </c>
      <c r="B5" s="53" t="s">
        <v>1</v>
      </c>
      <c r="C5" s="10" t="s">
        <v>170</v>
      </c>
      <c r="D5" s="10" t="s">
        <v>170</v>
      </c>
      <c r="E5" s="10" t="s">
        <v>22</v>
      </c>
      <c r="F5" s="10" t="s">
        <v>170</v>
      </c>
      <c r="G5" s="10" t="s">
        <v>22</v>
      </c>
      <c r="H5" s="10" t="s">
        <v>170</v>
      </c>
      <c r="I5" s="10" t="s">
        <v>22</v>
      </c>
      <c r="J5" s="10" t="s">
        <v>170</v>
      </c>
      <c r="K5" s="10" t="s">
        <v>22</v>
      </c>
      <c r="L5" s="10" t="s">
        <v>170</v>
      </c>
      <c r="M5" s="10" t="s">
        <v>22</v>
      </c>
    </row>
    <row r="6" spans="1:13" ht="20.100000000000001" customHeight="1" x14ac:dyDescent="0.25">
      <c r="A6" s="45" t="s">
        <v>64</v>
      </c>
      <c r="B6" s="45" t="s">
        <v>1</v>
      </c>
      <c r="C6" s="52" t="s">
        <v>1</v>
      </c>
      <c r="D6" s="52" t="s">
        <v>1</v>
      </c>
      <c r="E6" s="52" t="s">
        <v>1</v>
      </c>
      <c r="F6" s="52" t="s">
        <v>1</v>
      </c>
      <c r="G6" s="52" t="s">
        <v>1</v>
      </c>
      <c r="H6" s="52" t="s">
        <v>1</v>
      </c>
      <c r="I6" s="52" t="s">
        <v>1</v>
      </c>
      <c r="J6" s="52" t="s">
        <v>1</v>
      </c>
      <c r="K6" s="52" t="s">
        <v>1</v>
      </c>
      <c r="L6" s="52" t="s">
        <v>1</v>
      </c>
      <c r="M6" s="52" t="s">
        <v>1</v>
      </c>
    </row>
    <row r="7" spans="1:13" ht="13.5" customHeight="1" outlineLevel="1" x14ac:dyDescent="0.25">
      <c r="A7" s="19" t="s">
        <v>65</v>
      </c>
      <c r="B7" s="19" t="s">
        <v>66</v>
      </c>
      <c r="C7" s="23">
        <v>228359</v>
      </c>
      <c r="D7" s="24">
        <v>217619</v>
      </c>
      <c r="E7" s="27">
        <v>95.3</v>
      </c>
      <c r="F7" s="24">
        <v>213785</v>
      </c>
      <c r="G7" s="27" t="s">
        <v>1</v>
      </c>
      <c r="H7" s="20" t="s">
        <v>75</v>
      </c>
      <c r="I7" s="27" t="s">
        <v>1</v>
      </c>
      <c r="J7" s="20" t="s">
        <v>75</v>
      </c>
      <c r="K7" s="27" t="s">
        <v>1</v>
      </c>
      <c r="L7" s="24">
        <v>10740</v>
      </c>
      <c r="M7" s="27">
        <v>4.7</v>
      </c>
    </row>
    <row r="8" spans="1:13" ht="13.5" customHeight="1" outlineLevel="1" x14ac:dyDescent="0.25">
      <c r="A8" s="19" t="s">
        <v>67</v>
      </c>
      <c r="B8" s="19" t="s">
        <v>68</v>
      </c>
      <c r="C8" s="23">
        <v>21030</v>
      </c>
      <c r="D8" s="24">
        <v>20805</v>
      </c>
      <c r="E8" s="27">
        <v>98.9</v>
      </c>
      <c r="F8" s="24">
        <v>19368</v>
      </c>
      <c r="G8" s="27" t="s">
        <v>1</v>
      </c>
      <c r="H8" s="20" t="s">
        <v>75</v>
      </c>
      <c r="I8" s="27" t="s">
        <v>1</v>
      </c>
      <c r="J8" s="20" t="s">
        <v>75</v>
      </c>
      <c r="K8" s="27" t="s">
        <v>1</v>
      </c>
      <c r="L8" s="20">
        <v>225</v>
      </c>
      <c r="M8" s="27">
        <v>1.1000000000000001</v>
      </c>
    </row>
    <row r="9" spans="1:13" ht="13.5" customHeight="1" outlineLevel="1" x14ac:dyDescent="0.25">
      <c r="A9" s="19" t="s">
        <v>69</v>
      </c>
      <c r="B9" s="19" t="s">
        <v>70</v>
      </c>
      <c r="C9" s="23">
        <v>62638088</v>
      </c>
      <c r="D9" s="24">
        <v>57618716</v>
      </c>
      <c r="E9" s="27">
        <v>92</v>
      </c>
      <c r="F9" s="24">
        <v>56295853</v>
      </c>
      <c r="G9" s="27">
        <v>97.7</v>
      </c>
      <c r="H9" s="24">
        <v>1269702</v>
      </c>
      <c r="I9" s="27">
        <v>2.2000000000000002</v>
      </c>
      <c r="J9" s="24">
        <v>53161</v>
      </c>
      <c r="K9" s="27">
        <v>0.1</v>
      </c>
      <c r="L9" s="24">
        <v>5019372</v>
      </c>
      <c r="M9" s="27">
        <v>8</v>
      </c>
    </row>
    <row r="10" spans="1:13" ht="13.5" customHeight="1" outlineLevel="1" x14ac:dyDescent="0.25">
      <c r="A10" s="19" t="s">
        <v>71</v>
      </c>
      <c r="B10" s="19" t="s">
        <v>72</v>
      </c>
      <c r="C10" s="23">
        <v>335723</v>
      </c>
      <c r="D10" s="24">
        <v>334850</v>
      </c>
      <c r="E10" s="27">
        <v>99.7</v>
      </c>
      <c r="F10" s="24">
        <v>327959</v>
      </c>
      <c r="G10" s="27" t="s">
        <v>1</v>
      </c>
      <c r="H10" s="20" t="s">
        <v>75</v>
      </c>
      <c r="I10" s="27" t="s">
        <v>1</v>
      </c>
      <c r="J10" s="20" t="s">
        <v>75</v>
      </c>
      <c r="K10" s="27" t="s">
        <v>1</v>
      </c>
      <c r="L10" s="20">
        <v>873</v>
      </c>
      <c r="M10" s="27">
        <v>0.3</v>
      </c>
    </row>
    <row r="11" spans="1:13" ht="13.5" customHeight="1" outlineLevel="1" x14ac:dyDescent="0.25">
      <c r="A11" s="19" t="s">
        <v>73</v>
      </c>
      <c r="B11" s="19" t="s">
        <v>74</v>
      </c>
      <c r="C11" s="23">
        <v>130571</v>
      </c>
      <c r="D11" s="24">
        <v>130156</v>
      </c>
      <c r="E11" s="27">
        <v>99.7</v>
      </c>
      <c r="F11" s="24">
        <v>115378</v>
      </c>
      <c r="G11" s="27">
        <v>88.6</v>
      </c>
      <c r="H11" s="24">
        <v>14700</v>
      </c>
      <c r="I11" s="27">
        <v>11.3</v>
      </c>
      <c r="J11" s="20">
        <v>78</v>
      </c>
      <c r="K11" s="27">
        <v>0.1</v>
      </c>
      <c r="L11" s="20">
        <v>414</v>
      </c>
      <c r="M11" s="27">
        <v>0.3</v>
      </c>
    </row>
    <row r="12" spans="1:13" ht="13.5" customHeight="1" outlineLevel="1" x14ac:dyDescent="0.25">
      <c r="A12" s="19" t="s">
        <v>76</v>
      </c>
      <c r="B12" s="19" t="s">
        <v>77</v>
      </c>
      <c r="C12" s="23">
        <v>231493</v>
      </c>
      <c r="D12" s="24">
        <v>195657</v>
      </c>
      <c r="E12" s="27">
        <v>84.5</v>
      </c>
      <c r="F12" s="24">
        <v>184791</v>
      </c>
      <c r="G12" s="27">
        <v>94.4</v>
      </c>
      <c r="H12" s="24">
        <v>10858</v>
      </c>
      <c r="I12" s="27">
        <v>5.5</v>
      </c>
      <c r="J12" s="20">
        <v>8</v>
      </c>
      <c r="K12" s="27">
        <v>0</v>
      </c>
      <c r="L12" s="24">
        <v>35836</v>
      </c>
      <c r="M12" s="27">
        <v>15.5</v>
      </c>
    </row>
    <row r="13" spans="1:13" ht="13.5" customHeight="1" outlineLevel="1" x14ac:dyDescent="0.25">
      <c r="A13" s="19" t="s">
        <v>78</v>
      </c>
      <c r="B13" s="19" t="s">
        <v>79</v>
      </c>
      <c r="C13" s="23">
        <v>142639</v>
      </c>
      <c r="D13" s="20" t="s">
        <v>75</v>
      </c>
      <c r="E13" s="27" t="s">
        <v>1</v>
      </c>
      <c r="F13" s="20" t="s">
        <v>75</v>
      </c>
      <c r="G13" s="27" t="s">
        <v>1</v>
      </c>
      <c r="H13" s="24">
        <v>2436</v>
      </c>
      <c r="I13" s="27" t="s">
        <v>1</v>
      </c>
      <c r="J13" s="20" t="s">
        <v>171</v>
      </c>
      <c r="K13" s="27" t="s">
        <v>1</v>
      </c>
      <c r="L13" s="20" t="s">
        <v>75</v>
      </c>
      <c r="M13" s="27" t="s">
        <v>1</v>
      </c>
    </row>
    <row r="14" spans="1:13" ht="13.5" customHeight="1" outlineLevel="1" x14ac:dyDescent="0.25">
      <c r="A14" s="19" t="s">
        <v>80</v>
      </c>
      <c r="B14" s="19" t="s">
        <v>81</v>
      </c>
      <c r="C14" s="23">
        <v>4598638</v>
      </c>
      <c r="D14" s="24">
        <v>4371262</v>
      </c>
      <c r="E14" s="27">
        <v>95.1</v>
      </c>
      <c r="F14" s="24">
        <v>4313088</v>
      </c>
      <c r="G14" s="27">
        <v>98.7</v>
      </c>
      <c r="H14" s="24">
        <v>57819</v>
      </c>
      <c r="I14" s="27">
        <v>1.3</v>
      </c>
      <c r="J14" s="20">
        <v>355</v>
      </c>
      <c r="K14" s="27">
        <v>0</v>
      </c>
      <c r="L14" s="24">
        <v>227376</v>
      </c>
      <c r="M14" s="27">
        <v>4.9000000000000004</v>
      </c>
    </row>
    <row r="15" spans="1:13" ht="13.5" customHeight="1" outlineLevel="1" x14ac:dyDescent="0.25">
      <c r="A15" s="19" t="s">
        <v>82</v>
      </c>
      <c r="B15" s="19" t="s">
        <v>83</v>
      </c>
      <c r="C15" s="23">
        <v>5527071</v>
      </c>
      <c r="D15" s="24">
        <v>4499457</v>
      </c>
      <c r="E15" s="27">
        <v>81.400000000000006</v>
      </c>
      <c r="F15" s="24">
        <v>4479644</v>
      </c>
      <c r="G15" s="27">
        <v>99.6</v>
      </c>
      <c r="H15" s="24">
        <v>19812</v>
      </c>
      <c r="I15" s="27">
        <v>0.4</v>
      </c>
      <c r="J15" s="20">
        <v>1</v>
      </c>
      <c r="K15" s="27">
        <v>0</v>
      </c>
      <c r="L15" s="24">
        <v>1027615</v>
      </c>
      <c r="M15" s="27">
        <v>18.600000000000001</v>
      </c>
    </row>
    <row r="16" spans="1:13" ht="13.5" customHeight="1" outlineLevel="1" x14ac:dyDescent="0.25">
      <c r="A16" s="19" t="s">
        <v>84</v>
      </c>
      <c r="B16" s="19" t="s">
        <v>85</v>
      </c>
      <c r="C16" s="23">
        <v>1337521</v>
      </c>
      <c r="D16" s="24">
        <v>1238142</v>
      </c>
      <c r="E16" s="27">
        <v>92.6</v>
      </c>
      <c r="F16" s="24">
        <v>1203619</v>
      </c>
      <c r="G16" s="27">
        <v>97.2</v>
      </c>
      <c r="H16" s="24">
        <v>33490</v>
      </c>
      <c r="I16" s="27">
        <v>2.7</v>
      </c>
      <c r="J16" s="24">
        <v>1033</v>
      </c>
      <c r="K16" s="27">
        <v>0.1</v>
      </c>
      <c r="L16" s="24">
        <v>99379</v>
      </c>
      <c r="M16" s="27">
        <v>7.4</v>
      </c>
    </row>
    <row r="17" spans="1:13" ht="13.5" customHeight="1" outlineLevel="1" x14ac:dyDescent="0.25">
      <c r="A17" s="19" t="s">
        <v>86</v>
      </c>
      <c r="B17" s="19" t="s">
        <v>87</v>
      </c>
      <c r="C17" s="23">
        <v>345676</v>
      </c>
      <c r="D17" s="24">
        <v>334550</v>
      </c>
      <c r="E17" s="27">
        <v>96.8</v>
      </c>
      <c r="F17" s="24">
        <v>310085</v>
      </c>
      <c r="G17" s="27">
        <v>92.7</v>
      </c>
      <c r="H17" s="24">
        <v>23970</v>
      </c>
      <c r="I17" s="27">
        <v>7.2</v>
      </c>
      <c r="J17" s="20">
        <v>496</v>
      </c>
      <c r="K17" s="27">
        <v>0.1</v>
      </c>
      <c r="L17" s="24">
        <v>11126</v>
      </c>
      <c r="M17" s="27">
        <v>3.2</v>
      </c>
    </row>
    <row r="18" spans="1:13" ht="13.5" customHeight="1" outlineLevel="1" x14ac:dyDescent="0.25">
      <c r="A18" s="19" t="s">
        <v>88</v>
      </c>
      <c r="B18" s="19" t="s">
        <v>89</v>
      </c>
      <c r="C18" s="23">
        <v>502145</v>
      </c>
      <c r="D18" s="24">
        <v>426122</v>
      </c>
      <c r="E18" s="27">
        <v>84.9</v>
      </c>
      <c r="F18" s="24">
        <v>406299</v>
      </c>
      <c r="G18" s="27">
        <v>95.3</v>
      </c>
      <c r="H18" s="24">
        <v>17558</v>
      </c>
      <c r="I18" s="27">
        <v>4.0999999999999996</v>
      </c>
      <c r="J18" s="24">
        <v>2265</v>
      </c>
      <c r="K18" s="27">
        <v>0.5</v>
      </c>
      <c r="L18" s="24">
        <v>76022</v>
      </c>
      <c r="M18" s="27">
        <v>15.1</v>
      </c>
    </row>
    <row r="19" spans="1:13" ht="13.5" customHeight="1" outlineLevel="1" x14ac:dyDescent="0.25">
      <c r="A19" s="19" t="s">
        <v>90</v>
      </c>
      <c r="B19" s="19" t="s">
        <v>91</v>
      </c>
      <c r="C19" s="23">
        <v>1043164</v>
      </c>
      <c r="D19" s="24">
        <v>1017510</v>
      </c>
      <c r="E19" s="27">
        <v>97.5</v>
      </c>
      <c r="F19" s="24">
        <v>886924</v>
      </c>
      <c r="G19" s="27">
        <v>87.2</v>
      </c>
      <c r="H19" s="24">
        <v>129263</v>
      </c>
      <c r="I19" s="27">
        <v>12.7</v>
      </c>
      <c r="J19" s="24">
        <v>1324</v>
      </c>
      <c r="K19" s="27">
        <v>0.1</v>
      </c>
      <c r="L19" s="24">
        <v>25654</v>
      </c>
      <c r="M19" s="27">
        <v>2.5</v>
      </c>
    </row>
    <row r="20" spans="1:13" ht="13.5" customHeight="1" outlineLevel="1" x14ac:dyDescent="0.25">
      <c r="A20" s="19" t="s">
        <v>92</v>
      </c>
      <c r="B20" s="19" t="s">
        <v>93</v>
      </c>
      <c r="C20" s="23">
        <v>9034391</v>
      </c>
      <c r="D20" s="24">
        <v>7894208</v>
      </c>
      <c r="E20" s="27">
        <v>87.4</v>
      </c>
      <c r="F20" s="24">
        <v>7584363</v>
      </c>
      <c r="G20" s="27">
        <v>96.1</v>
      </c>
      <c r="H20" s="24">
        <v>307291</v>
      </c>
      <c r="I20" s="27">
        <v>3.9</v>
      </c>
      <c r="J20" s="24">
        <v>2554</v>
      </c>
      <c r="K20" s="27">
        <v>0</v>
      </c>
      <c r="L20" s="24">
        <v>1140183</v>
      </c>
      <c r="M20" s="27">
        <v>12.6</v>
      </c>
    </row>
    <row r="21" spans="1:13" ht="13.5" customHeight="1" outlineLevel="1" x14ac:dyDescent="0.25">
      <c r="A21" s="19" t="s">
        <v>94</v>
      </c>
      <c r="B21" s="19" t="s">
        <v>95</v>
      </c>
      <c r="C21" s="23">
        <v>2885116</v>
      </c>
      <c r="D21" s="24">
        <v>2697935</v>
      </c>
      <c r="E21" s="27">
        <v>93.5</v>
      </c>
      <c r="F21" s="24">
        <v>2629977</v>
      </c>
      <c r="G21" s="27">
        <v>97.5</v>
      </c>
      <c r="H21" s="24">
        <v>66287</v>
      </c>
      <c r="I21" s="27">
        <v>2.5</v>
      </c>
      <c r="J21" s="24">
        <v>1671</v>
      </c>
      <c r="K21" s="27">
        <v>0.1</v>
      </c>
      <c r="L21" s="24">
        <v>187182</v>
      </c>
      <c r="M21" s="27">
        <v>6.5</v>
      </c>
    </row>
    <row r="22" spans="1:13" ht="13.5" customHeight="1" outlineLevel="1" x14ac:dyDescent="0.25">
      <c r="A22" s="19" t="s">
        <v>96</v>
      </c>
      <c r="B22" s="19" t="s">
        <v>97</v>
      </c>
      <c r="C22" s="23">
        <v>7175232</v>
      </c>
      <c r="D22" s="24">
        <v>6961455</v>
      </c>
      <c r="E22" s="27">
        <v>97</v>
      </c>
      <c r="F22" s="24">
        <v>6767820</v>
      </c>
      <c r="G22" s="27">
        <v>97.2</v>
      </c>
      <c r="H22" s="24">
        <v>186762</v>
      </c>
      <c r="I22" s="27">
        <v>2.7</v>
      </c>
      <c r="J22" s="24">
        <v>6874</v>
      </c>
      <c r="K22" s="27">
        <v>0.1</v>
      </c>
      <c r="L22" s="24">
        <v>213776</v>
      </c>
      <c r="M22" s="27">
        <v>3</v>
      </c>
    </row>
    <row r="23" spans="1:13" ht="13.5" customHeight="1" outlineLevel="1" x14ac:dyDescent="0.25">
      <c r="A23" s="19" t="s">
        <v>98</v>
      </c>
      <c r="B23" s="19" t="s">
        <v>99</v>
      </c>
      <c r="C23" s="23">
        <v>26010504</v>
      </c>
      <c r="D23" s="24">
        <v>24164731</v>
      </c>
      <c r="E23" s="27">
        <v>92.9</v>
      </c>
      <c r="F23" s="24">
        <v>24017102</v>
      </c>
      <c r="G23" s="27">
        <v>99.4</v>
      </c>
      <c r="H23" s="24">
        <v>113651</v>
      </c>
      <c r="I23" s="27">
        <v>0.5</v>
      </c>
      <c r="J23" s="24">
        <v>33978</v>
      </c>
      <c r="K23" s="27">
        <v>0.1</v>
      </c>
      <c r="L23" s="24">
        <v>1845773</v>
      </c>
      <c r="M23" s="27">
        <v>7.1</v>
      </c>
    </row>
    <row r="24" spans="1:13" ht="13.5" customHeight="1" outlineLevel="1" x14ac:dyDescent="0.25">
      <c r="A24" s="19" t="s">
        <v>100</v>
      </c>
      <c r="B24" s="19" t="s">
        <v>101</v>
      </c>
      <c r="C24" s="23">
        <v>1774419</v>
      </c>
      <c r="D24" s="24">
        <v>1730096</v>
      </c>
      <c r="E24" s="27">
        <v>97.5</v>
      </c>
      <c r="F24" s="24">
        <v>1504031</v>
      </c>
      <c r="G24" s="27">
        <v>86.9</v>
      </c>
      <c r="H24" s="24">
        <v>225973</v>
      </c>
      <c r="I24" s="27">
        <v>13.1</v>
      </c>
      <c r="J24" s="20">
        <v>92</v>
      </c>
      <c r="K24" s="27">
        <v>0</v>
      </c>
      <c r="L24" s="24">
        <v>44323</v>
      </c>
      <c r="M24" s="27">
        <v>2.5</v>
      </c>
    </row>
    <row r="25" spans="1:13" ht="13.5" customHeight="1" outlineLevel="1" x14ac:dyDescent="0.25">
      <c r="A25" s="19" t="s">
        <v>102</v>
      </c>
      <c r="B25" s="19" t="s">
        <v>103</v>
      </c>
      <c r="C25" s="23">
        <v>1251537</v>
      </c>
      <c r="D25" s="24">
        <v>1231776</v>
      </c>
      <c r="E25" s="27">
        <v>98.4</v>
      </c>
      <c r="F25" s="24">
        <v>1027123</v>
      </c>
      <c r="G25" s="27" t="s">
        <v>1</v>
      </c>
      <c r="H25" s="20" t="s">
        <v>75</v>
      </c>
      <c r="I25" s="27" t="s">
        <v>1</v>
      </c>
      <c r="J25" s="20" t="s">
        <v>75</v>
      </c>
      <c r="K25" s="27" t="s">
        <v>1</v>
      </c>
      <c r="L25" s="24">
        <v>19761</v>
      </c>
      <c r="M25" s="27">
        <v>1.6</v>
      </c>
    </row>
    <row r="26" spans="1:13" ht="13.5" customHeight="1" outlineLevel="1" x14ac:dyDescent="0.25">
      <c r="A26" s="19" t="s">
        <v>104</v>
      </c>
      <c r="B26" s="19" t="s">
        <v>105</v>
      </c>
      <c r="C26" s="23">
        <v>1563785</v>
      </c>
      <c r="D26" s="20" t="s">
        <v>75</v>
      </c>
      <c r="E26" s="27" t="s">
        <v>1</v>
      </c>
      <c r="F26" s="20" t="s">
        <v>75</v>
      </c>
      <c r="G26" s="27" t="s">
        <v>1</v>
      </c>
      <c r="H26" s="20" t="s">
        <v>75</v>
      </c>
      <c r="I26" s="27" t="s">
        <v>1</v>
      </c>
      <c r="J26" s="20" t="s">
        <v>75</v>
      </c>
      <c r="K26" s="27" t="s">
        <v>1</v>
      </c>
      <c r="L26" s="20" t="s">
        <v>75</v>
      </c>
      <c r="M26" s="27" t="s">
        <v>1</v>
      </c>
    </row>
    <row r="27" spans="1:13" ht="13.5" customHeight="1" outlineLevel="1" x14ac:dyDescent="0.25">
      <c r="A27" s="19" t="s">
        <v>106</v>
      </c>
      <c r="B27" s="19" t="s">
        <v>107</v>
      </c>
      <c r="C27" s="23">
        <v>197622</v>
      </c>
      <c r="D27" s="24">
        <v>195449</v>
      </c>
      <c r="E27" s="27">
        <v>98.9</v>
      </c>
      <c r="F27" s="24">
        <v>163251</v>
      </c>
      <c r="G27" s="27" t="s">
        <v>1</v>
      </c>
      <c r="H27" s="20" t="s">
        <v>75</v>
      </c>
      <c r="I27" s="27" t="s">
        <v>1</v>
      </c>
      <c r="J27" s="20" t="s">
        <v>75</v>
      </c>
      <c r="K27" s="27" t="s">
        <v>1</v>
      </c>
      <c r="L27" s="24">
        <v>2173</v>
      </c>
      <c r="M27" s="27">
        <v>1.1000000000000001</v>
      </c>
    </row>
    <row r="28" spans="1:13" ht="13.5" customHeight="1" outlineLevel="1" x14ac:dyDescent="0.25">
      <c r="A28" s="19" t="s">
        <v>108</v>
      </c>
      <c r="B28" s="19" t="s">
        <v>109</v>
      </c>
      <c r="C28" s="23">
        <v>118857</v>
      </c>
      <c r="D28" s="24">
        <v>116071</v>
      </c>
      <c r="E28" s="27">
        <v>97.7</v>
      </c>
      <c r="F28" s="24">
        <v>90122</v>
      </c>
      <c r="G28" s="27">
        <v>77.599999999999994</v>
      </c>
      <c r="H28" s="24">
        <v>25628</v>
      </c>
      <c r="I28" s="27">
        <v>22.1</v>
      </c>
      <c r="J28" s="20">
        <v>322</v>
      </c>
      <c r="K28" s="27">
        <v>0.3</v>
      </c>
      <c r="L28" s="24">
        <v>2786</v>
      </c>
      <c r="M28" s="27">
        <v>2.2999999999999998</v>
      </c>
    </row>
    <row r="29" spans="1:13" ht="13.5" customHeight="1" outlineLevel="1" x14ac:dyDescent="0.25">
      <c r="A29" s="19" t="s">
        <v>110</v>
      </c>
      <c r="B29" s="19" t="s">
        <v>111</v>
      </c>
      <c r="C29" s="23">
        <v>5465305</v>
      </c>
      <c r="D29" s="24">
        <v>5191593</v>
      </c>
      <c r="E29" s="27">
        <v>95</v>
      </c>
      <c r="F29" s="24">
        <v>4872035</v>
      </c>
      <c r="G29" s="27">
        <v>93.8</v>
      </c>
      <c r="H29" s="24">
        <v>314055</v>
      </c>
      <c r="I29" s="27">
        <v>6</v>
      </c>
      <c r="J29" s="24">
        <v>5502</v>
      </c>
      <c r="K29" s="27">
        <v>0.1</v>
      </c>
      <c r="L29" s="24">
        <v>273712</v>
      </c>
      <c r="M29" s="27">
        <v>5</v>
      </c>
    </row>
    <row r="30" spans="1:13" ht="13.5" customHeight="1" outlineLevel="1" x14ac:dyDescent="0.25">
      <c r="A30" s="19" t="s">
        <v>172</v>
      </c>
      <c r="B30" s="19" t="s">
        <v>173</v>
      </c>
      <c r="C30" s="23">
        <v>4468710</v>
      </c>
      <c r="D30" s="24">
        <v>4231215</v>
      </c>
      <c r="E30" s="27">
        <v>94.7</v>
      </c>
      <c r="F30" s="24">
        <v>3998866</v>
      </c>
      <c r="G30" s="27">
        <v>94.5</v>
      </c>
      <c r="H30" s="24">
        <v>228640</v>
      </c>
      <c r="I30" s="27">
        <v>5.4</v>
      </c>
      <c r="J30" s="24">
        <v>3709</v>
      </c>
      <c r="K30" s="27">
        <v>0.1</v>
      </c>
      <c r="L30" s="24">
        <v>237495</v>
      </c>
      <c r="M30" s="27">
        <v>5.3</v>
      </c>
    </row>
    <row r="31" spans="1:13" ht="13.5" customHeight="1" outlineLevel="1" x14ac:dyDescent="0.25">
      <c r="A31" s="19" t="s">
        <v>112</v>
      </c>
      <c r="B31" s="19" t="s">
        <v>113</v>
      </c>
      <c r="C31" s="23">
        <v>350137</v>
      </c>
      <c r="D31" s="20" t="s">
        <v>75</v>
      </c>
      <c r="E31" s="27" t="s">
        <v>1</v>
      </c>
      <c r="F31" s="20" t="s">
        <v>75</v>
      </c>
      <c r="G31" s="27" t="s">
        <v>1</v>
      </c>
      <c r="H31" s="24">
        <v>3189</v>
      </c>
      <c r="I31" s="27" t="s">
        <v>1</v>
      </c>
      <c r="J31" s="20" t="s">
        <v>171</v>
      </c>
      <c r="K31" s="27" t="s">
        <v>1</v>
      </c>
      <c r="L31" s="20" t="s">
        <v>75</v>
      </c>
      <c r="M31" s="27" t="s">
        <v>1</v>
      </c>
    </row>
    <row r="32" spans="1:13" ht="13.5" customHeight="1" outlineLevel="1" x14ac:dyDescent="0.25">
      <c r="A32" s="19" t="s">
        <v>114</v>
      </c>
      <c r="B32" s="19" t="s">
        <v>115</v>
      </c>
      <c r="C32" s="23">
        <v>6002430</v>
      </c>
      <c r="D32" s="24">
        <v>5364387</v>
      </c>
      <c r="E32" s="27">
        <v>89.4</v>
      </c>
      <c r="F32" s="24">
        <v>4436541</v>
      </c>
      <c r="G32" s="27">
        <v>82.7</v>
      </c>
      <c r="H32" s="24">
        <v>900561</v>
      </c>
      <c r="I32" s="27">
        <v>16.8</v>
      </c>
      <c r="J32" s="24">
        <v>27285</v>
      </c>
      <c r="K32" s="27">
        <v>0.5</v>
      </c>
      <c r="L32" s="24">
        <v>638042</v>
      </c>
      <c r="M32" s="27">
        <v>10.6</v>
      </c>
    </row>
    <row r="33" spans="1:13" ht="13.5" customHeight="1" outlineLevel="1" x14ac:dyDescent="0.25">
      <c r="A33" s="19" t="s">
        <v>116</v>
      </c>
      <c r="B33" s="19" t="s">
        <v>117</v>
      </c>
      <c r="C33" s="23">
        <v>1937697</v>
      </c>
      <c r="D33" s="24">
        <v>1897452</v>
      </c>
      <c r="E33" s="27">
        <v>97.9</v>
      </c>
      <c r="F33" s="24">
        <v>1788627</v>
      </c>
      <c r="G33" s="27">
        <v>94.3</v>
      </c>
      <c r="H33" s="24">
        <v>104696</v>
      </c>
      <c r="I33" s="27">
        <v>5.5</v>
      </c>
      <c r="J33" s="24">
        <v>4129</v>
      </c>
      <c r="K33" s="27">
        <v>0.2</v>
      </c>
      <c r="L33" s="24">
        <v>40245</v>
      </c>
      <c r="M33" s="27">
        <v>2.1</v>
      </c>
    </row>
    <row r="34" spans="1:13" ht="13.5" customHeight="1" outlineLevel="1" x14ac:dyDescent="0.25">
      <c r="A34" s="19" t="s">
        <v>118</v>
      </c>
      <c r="B34" s="19" t="s">
        <v>119</v>
      </c>
      <c r="C34" s="23">
        <v>3775350</v>
      </c>
      <c r="D34" s="24">
        <v>3185081</v>
      </c>
      <c r="E34" s="27">
        <v>84.4</v>
      </c>
      <c r="F34" s="24">
        <v>2423591</v>
      </c>
      <c r="G34" s="27">
        <v>76.099999999999994</v>
      </c>
      <c r="H34" s="24">
        <v>740075</v>
      </c>
      <c r="I34" s="27">
        <v>23.2</v>
      </c>
      <c r="J34" s="24">
        <v>21414</v>
      </c>
      <c r="K34" s="27">
        <v>0.7</v>
      </c>
      <c r="L34" s="24">
        <v>590270</v>
      </c>
      <c r="M34" s="27">
        <v>15.6</v>
      </c>
    </row>
    <row r="35" spans="1:13" ht="13.5" customHeight="1" outlineLevel="1" x14ac:dyDescent="0.25">
      <c r="A35" s="19" t="s">
        <v>120</v>
      </c>
      <c r="B35" s="19" t="s">
        <v>121</v>
      </c>
      <c r="C35" s="23">
        <v>340858</v>
      </c>
      <c r="D35" s="24">
        <v>318113</v>
      </c>
      <c r="E35" s="27">
        <v>93.3</v>
      </c>
      <c r="F35" s="24">
        <v>97051</v>
      </c>
      <c r="G35" s="27">
        <v>30.5</v>
      </c>
      <c r="H35" s="24">
        <v>219869</v>
      </c>
      <c r="I35" s="27">
        <v>69.099999999999994</v>
      </c>
      <c r="J35" s="24">
        <v>1194</v>
      </c>
      <c r="K35" s="27">
        <v>0.4</v>
      </c>
      <c r="L35" s="24">
        <v>22745</v>
      </c>
      <c r="M35" s="27">
        <v>6.7</v>
      </c>
    </row>
    <row r="36" spans="1:13" ht="13.5" customHeight="1" outlineLevel="1" x14ac:dyDescent="0.25">
      <c r="A36" s="19" t="s">
        <v>122</v>
      </c>
      <c r="B36" s="19" t="s">
        <v>123</v>
      </c>
      <c r="C36" s="23">
        <v>739328</v>
      </c>
      <c r="D36" s="20" t="s">
        <v>75</v>
      </c>
      <c r="E36" s="27" t="s">
        <v>1</v>
      </c>
      <c r="F36" s="20" t="s">
        <v>75</v>
      </c>
      <c r="G36" s="27" t="s">
        <v>1</v>
      </c>
      <c r="H36" s="24">
        <v>116678</v>
      </c>
      <c r="I36" s="27" t="s">
        <v>1</v>
      </c>
      <c r="J36" s="24">
        <v>2555</v>
      </c>
      <c r="K36" s="27" t="s">
        <v>1</v>
      </c>
      <c r="L36" s="20" t="s">
        <v>75</v>
      </c>
      <c r="M36" s="27" t="s">
        <v>1</v>
      </c>
    </row>
    <row r="37" spans="1:13" ht="20.100000000000001" customHeight="1" x14ac:dyDescent="0.25">
      <c r="A37" s="45" t="s">
        <v>174</v>
      </c>
      <c r="B37" s="45" t="s">
        <v>1</v>
      </c>
      <c r="C37" s="47" t="s">
        <v>1</v>
      </c>
      <c r="D37" s="46" t="s">
        <v>1</v>
      </c>
      <c r="E37" s="47" t="s">
        <v>1</v>
      </c>
      <c r="F37" s="46" t="s">
        <v>1</v>
      </c>
      <c r="G37" s="47" t="s">
        <v>1</v>
      </c>
      <c r="H37" s="46" t="s">
        <v>1</v>
      </c>
      <c r="I37" s="47" t="s">
        <v>1</v>
      </c>
      <c r="J37" s="46" t="s">
        <v>1</v>
      </c>
      <c r="K37" s="47" t="s">
        <v>1</v>
      </c>
      <c r="L37" s="46" t="s">
        <v>1</v>
      </c>
      <c r="M37" s="47" t="s">
        <v>1</v>
      </c>
    </row>
    <row r="38" spans="1:13" ht="13.5" customHeight="1" outlineLevel="1" x14ac:dyDescent="0.25">
      <c r="A38" s="48" t="s">
        <v>175</v>
      </c>
      <c r="B38" s="48" t="s">
        <v>1</v>
      </c>
      <c r="C38" s="23">
        <v>65598163</v>
      </c>
      <c r="D38" s="24">
        <v>60176543</v>
      </c>
      <c r="E38" s="27">
        <v>91.7</v>
      </c>
      <c r="F38" s="24">
        <v>58004209</v>
      </c>
      <c r="G38" s="27">
        <v>96.4</v>
      </c>
      <c r="H38" s="24">
        <v>2097506</v>
      </c>
      <c r="I38" s="27">
        <v>3.5</v>
      </c>
      <c r="J38" s="24">
        <v>74828</v>
      </c>
      <c r="K38" s="27">
        <v>0.1</v>
      </c>
      <c r="L38" s="24">
        <v>5421620</v>
      </c>
      <c r="M38" s="27">
        <v>8.3000000000000007</v>
      </c>
    </row>
    <row r="39" spans="1:13" ht="13.5" customHeight="1" outlineLevel="1" x14ac:dyDescent="0.25">
      <c r="A39" s="48" t="s">
        <v>176</v>
      </c>
      <c r="B39" s="48" t="s">
        <v>1</v>
      </c>
      <c r="C39" s="23">
        <v>19818131</v>
      </c>
      <c r="D39" s="24">
        <v>16987158</v>
      </c>
      <c r="E39" s="27">
        <v>85.7</v>
      </c>
      <c r="F39" s="24">
        <v>15687540</v>
      </c>
      <c r="G39" s="27">
        <v>92.3</v>
      </c>
      <c r="H39" s="24">
        <v>1275477</v>
      </c>
      <c r="I39" s="27">
        <v>7.5</v>
      </c>
      <c r="J39" s="24">
        <v>24141</v>
      </c>
      <c r="K39" s="27">
        <v>0.1</v>
      </c>
      <c r="L39" s="24">
        <v>2830973</v>
      </c>
      <c r="M39" s="27">
        <v>14.3</v>
      </c>
    </row>
    <row r="40" spans="1:13" ht="13.5" customHeight="1" outlineLevel="1" x14ac:dyDescent="0.25">
      <c r="A40" s="48" t="s">
        <v>177</v>
      </c>
      <c r="B40" s="48" t="s">
        <v>1</v>
      </c>
      <c r="C40" s="23">
        <v>45780031</v>
      </c>
      <c r="D40" s="24">
        <v>43189385</v>
      </c>
      <c r="E40" s="27">
        <v>94.3</v>
      </c>
      <c r="F40" s="24">
        <v>42316669</v>
      </c>
      <c r="G40" s="27">
        <v>98</v>
      </c>
      <c r="H40" s="24">
        <v>822028</v>
      </c>
      <c r="I40" s="27">
        <v>1.9</v>
      </c>
      <c r="J40" s="24">
        <v>50687</v>
      </c>
      <c r="K40" s="27">
        <v>0.1</v>
      </c>
      <c r="L40" s="24">
        <v>2590647</v>
      </c>
      <c r="M40" s="27">
        <v>5.7</v>
      </c>
    </row>
    <row r="41" spans="1:13" ht="13.5" customHeight="1" outlineLevel="1" x14ac:dyDescent="0.25">
      <c r="A41" s="48" t="s">
        <v>178</v>
      </c>
      <c r="B41" s="48" t="s">
        <v>1</v>
      </c>
      <c r="C41" s="23">
        <v>10162994</v>
      </c>
      <c r="D41" s="24">
        <v>9602359</v>
      </c>
      <c r="E41" s="27">
        <v>94.5</v>
      </c>
      <c r="F41" s="24">
        <v>9018584</v>
      </c>
      <c r="G41" s="27">
        <v>93.9</v>
      </c>
      <c r="H41" s="24">
        <v>569199</v>
      </c>
      <c r="I41" s="27">
        <v>5.9</v>
      </c>
      <c r="J41" s="24">
        <v>14576</v>
      </c>
      <c r="K41" s="27">
        <v>0.2</v>
      </c>
      <c r="L41" s="24">
        <v>560635</v>
      </c>
      <c r="M41" s="27">
        <v>5.5</v>
      </c>
    </row>
    <row r="42" spans="1:13" ht="20.100000000000001" customHeight="1" x14ac:dyDescent="0.25">
      <c r="A42" s="45" t="s">
        <v>179</v>
      </c>
      <c r="B42" s="45" t="s">
        <v>1</v>
      </c>
      <c r="C42" s="47" t="s">
        <v>1</v>
      </c>
      <c r="D42" s="46" t="s">
        <v>1</v>
      </c>
      <c r="E42" s="47" t="s">
        <v>1</v>
      </c>
      <c r="F42" s="46" t="s">
        <v>1</v>
      </c>
      <c r="G42" s="47" t="s">
        <v>1</v>
      </c>
      <c r="H42" s="46" t="s">
        <v>1</v>
      </c>
      <c r="I42" s="47" t="s">
        <v>1</v>
      </c>
      <c r="J42" s="46" t="s">
        <v>1</v>
      </c>
      <c r="K42" s="47" t="s">
        <v>1</v>
      </c>
      <c r="L42" s="46" t="s">
        <v>1</v>
      </c>
      <c r="M42" s="47" t="s">
        <v>1</v>
      </c>
    </row>
    <row r="43" spans="1:13" ht="13.5" customHeight="1" outlineLevel="1" x14ac:dyDescent="0.25">
      <c r="A43" s="55" t="s">
        <v>180</v>
      </c>
      <c r="B43" s="55" t="s">
        <v>1</v>
      </c>
      <c r="C43" s="23">
        <v>1175317</v>
      </c>
      <c r="D43" s="24">
        <v>1110271</v>
      </c>
      <c r="E43" s="27">
        <v>94.5</v>
      </c>
      <c r="F43" s="24">
        <v>690539</v>
      </c>
      <c r="G43" s="27">
        <v>62.2</v>
      </c>
      <c r="H43" s="24">
        <v>408713</v>
      </c>
      <c r="I43" s="27">
        <v>36.799999999999997</v>
      </c>
      <c r="J43" s="24">
        <v>11020</v>
      </c>
      <c r="K43" s="27">
        <v>1</v>
      </c>
      <c r="L43" s="24">
        <v>65046</v>
      </c>
      <c r="M43" s="27">
        <v>5.5</v>
      </c>
    </row>
    <row r="44" spans="1:13" ht="13.5" customHeight="1" outlineLevel="1" x14ac:dyDescent="0.25">
      <c r="A44" s="55" t="s">
        <v>181</v>
      </c>
      <c r="B44" s="55" t="s">
        <v>1</v>
      </c>
      <c r="C44" s="23">
        <v>1561260</v>
      </c>
      <c r="D44" s="24">
        <v>1444644</v>
      </c>
      <c r="E44" s="27">
        <v>92.5</v>
      </c>
      <c r="F44" s="24">
        <v>1056067</v>
      </c>
      <c r="G44" s="27">
        <v>73.099999999999994</v>
      </c>
      <c r="H44" s="24">
        <v>381149</v>
      </c>
      <c r="I44" s="27">
        <v>26.4</v>
      </c>
      <c r="J44" s="24">
        <v>7428</v>
      </c>
      <c r="K44" s="27">
        <v>0.5</v>
      </c>
      <c r="L44" s="24">
        <v>116616</v>
      </c>
      <c r="M44" s="27">
        <v>7.5</v>
      </c>
    </row>
    <row r="45" spans="1:13" ht="13.5" customHeight="1" outlineLevel="1" x14ac:dyDescent="0.25">
      <c r="A45" s="55" t="s">
        <v>182</v>
      </c>
      <c r="B45" s="55" t="s">
        <v>1</v>
      </c>
      <c r="C45" s="23">
        <v>1493392</v>
      </c>
      <c r="D45" s="24">
        <v>1403857</v>
      </c>
      <c r="E45" s="27">
        <v>94</v>
      </c>
      <c r="F45" s="24">
        <v>1110381</v>
      </c>
      <c r="G45" s="27">
        <v>79.099999999999994</v>
      </c>
      <c r="H45" s="24">
        <v>283724</v>
      </c>
      <c r="I45" s="27">
        <v>20.2</v>
      </c>
      <c r="J45" s="24">
        <v>9753</v>
      </c>
      <c r="K45" s="27">
        <v>0.7</v>
      </c>
      <c r="L45" s="24">
        <v>89535</v>
      </c>
      <c r="M45" s="27">
        <v>6</v>
      </c>
    </row>
    <row r="46" spans="1:13" ht="13.5" customHeight="1" outlineLevel="1" x14ac:dyDescent="0.25">
      <c r="A46" s="55" t="s">
        <v>183</v>
      </c>
      <c r="B46" s="55" t="s">
        <v>1</v>
      </c>
      <c r="C46" s="23">
        <v>2943103</v>
      </c>
      <c r="D46" s="24">
        <v>2743441</v>
      </c>
      <c r="E46" s="27">
        <v>93.2</v>
      </c>
      <c r="F46" s="24">
        <v>2421929</v>
      </c>
      <c r="G46" s="27">
        <v>88.3</v>
      </c>
      <c r="H46" s="24">
        <v>314815</v>
      </c>
      <c r="I46" s="27">
        <v>11.5</v>
      </c>
      <c r="J46" s="24">
        <v>6697</v>
      </c>
      <c r="K46" s="27">
        <v>0.2</v>
      </c>
      <c r="L46" s="24">
        <v>199662</v>
      </c>
      <c r="M46" s="27">
        <v>6.8</v>
      </c>
    </row>
    <row r="47" spans="1:13" ht="13.5" customHeight="1" outlineLevel="1" x14ac:dyDescent="0.25">
      <c r="A47" s="55" t="s">
        <v>184</v>
      </c>
      <c r="B47" s="55" t="s">
        <v>1</v>
      </c>
      <c r="C47" s="23">
        <v>3325277</v>
      </c>
      <c r="D47" s="24">
        <v>3081979</v>
      </c>
      <c r="E47" s="27">
        <v>92.7</v>
      </c>
      <c r="F47" s="24">
        <v>2911171</v>
      </c>
      <c r="G47" s="27">
        <v>94.5</v>
      </c>
      <c r="H47" s="24">
        <v>166199</v>
      </c>
      <c r="I47" s="27">
        <v>5.4</v>
      </c>
      <c r="J47" s="24">
        <v>4610</v>
      </c>
      <c r="K47" s="27">
        <v>0.1</v>
      </c>
      <c r="L47" s="24">
        <v>243298</v>
      </c>
      <c r="M47" s="27">
        <v>7.3</v>
      </c>
    </row>
    <row r="48" spans="1:13" ht="13.5" customHeight="1" outlineLevel="1" x14ac:dyDescent="0.25">
      <c r="A48" s="55" t="s">
        <v>185</v>
      </c>
      <c r="B48" s="55" t="s">
        <v>1</v>
      </c>
      <c r="C48" s="23">
        <v>5078917</v>
      </c>
      <c r="D48" s="24">
        <v>4634852</v>
      </c>
      <c r="E48" s="27">
        <v>91.3</v>
      </c>
      <c r="F48" s="24">
        <v>4457939</v>
      </c>
      <c r="G48" s="27">
        <v>96.2</v>
      </c>
      <c r="H48" s="24">
        <v>171575</v>
      </c>
      <c r="I48" s="27">
        <v>3.7</v>
      </c>
      <c r="J48" s="24">
        <v>5337</v>
      </c>
      <c r="K48" s="27">
        <v>0.1</v>
      </c>
      <c r="L48" s="24">
        <v>444066</v>
      </c>
      <c r="M48" s="27">
        <v>8.6999999999999993</v>
      </c>
    </row>
    <row r="49" spans="1:26" ht="13.5" customHeight="1" outlineLevel="1" x14ac:dyDescent="0.25">
      <c r="A49" s="55" t="s">
        <v>186</v>
      </c>
      <c r="B49" s="55" t="s">
        <v>1</v>
      </c>
      <c r="C49" s="23">
        <v>6495322</v>
      </c>
      <c r="D49" s="24">
        <v>5718338</v>
      </c>
      <c r="E49" s="27">
        <v>88</v>
      </c>
      <c r="F49" s="24">
        <v>5494653</v>
      </c>
      <c r="G49" s="27">
        <v>96.1</v>
      </c>
      <c r="H49" s="24">
        <v>219011</v>
      </c>
      <c r="I49" s="27">
        <v>3.8</v>
      </c>
      <c r="J49" s="24">
        <v>4674</v>
      </c>
      <c r="K49" s="27">
        <v>0.1</v>
      </c>
      <c r="L49" s="24">
        <v>776984</v>
      </c>
      <c r="M49" s="27">
        <v>12</v>
      </c>
    </row>
    <row r="50" spans="1:26" ht="13.5" customHeight="1" outlineLevel="1" x14ac:dyDescent="0.25">
      <c r="A50" s="55" t="s">
        <v>187</v>
      </c>
      <c r="B50" s="55" t="s">
        <v>1</v>
      </c>
      <c r="C50" s="23">
        <v>9789729</v>
      </c>
      <c r="D50" s="24">
        <v>8548079</v>
      </c>
      <c r="E50" s="27">
        <v>87.3</v>
      </c>
      <c r="F50" s="24">
        <v>8313580</v>
      </c>
      <c r="G50" s="27">
        <v>97.3</v>
      </c>
      <c r="H50" s="24">
        <v>231463</v>
      </c>
      <c r="I50" s="27">
        <v>2.7</v>
      </c>
      <c r="J50" s="24">
        <v>3036</v>
      </c>
      <c r="K50" s="27">
        <v>0</v>
      </c>
      <c r="L50" s="24">
        <v>1241650</v>
      </c>
      <c r="M50" s="27">
        <v>12.7</v>
      </c>
    </row>
    <row r="51" spans="1:26" ht="13.5" customHeight="1" outlineLevel="1" x14ac:dyDescent="0.25">
      <c r="A51" s="55" t="s">
        <v>188</v>
      </c>
      <c r="B51" s="55" t="s">
        <v>1</v>
      </c>
      <c r="C51" s="23">
        <v>8029335</v>
      </c>
      <c r="D51" s="24">
        <v>7272042</v>
      </c>
      <c r="E51" s="27">
        <v>90.6</v>
      </c>
      <c r="F51" s="24">
        <v>7194296</v>
      </c>
      <c r="G51" s="27">
        <v>98.9</v>
      </c>
      <c r="H51" s="24">
        <v>76874</v>
      </c>
      <c r="I51" s="27">
        <v>1.1000000000000001</v>
      </c>
      <c r="J51" s="20">
        <v>871</v>
      </c>
      <c r="K51" s="27">
        <v>0</v>
      </c>
      <c r="L51" s="24">
        <v>757293</v>
      </c>
      <c r="M51" s="27">
        <v>9.4</v>
      </c>
    </row>
    <row r="52" spans="1:26" ht="13.5" customHeight="1" outlineLevel="1" x14ac:dyDescent="0.25">
      <c r="A52" s="55" t="s">
        <v>189</v>
      </c>
      <c r="B52" s="55" t="s">
        <v>1</v>
      </c>
      <c r="C52" s="23">
        <v>35869503</v>
      </c>
      <c r="D52" s="24">
        <v>33821399</v>
      </c>
      <c r="E52" s="27">
        <v>94.3</v>
      </c>
      <c r="F52" s="24">
        <v>33372238</v>
      </c>
      <c r="G52" s="27">
        <v>98.7</v>
      </c>
      <c r="H52" s="24">
        <v>413183</v>
      </c>
      <c r="I52" s="27">
        <v>1.2</v>
      </c>
      <c r="J52" s="24">
        <v>35978</v>
      </c>
      <c r="K52" s="27">
        <v>0.1</v>
      </c>
      <c r="L52" s="24">
        <v>2048104</v>
      </c>
      <c r="M52" s="27">
        <v>5.7</v>
      </c>
    </row>
    <row r="53" spans="1:26" ht="20.100000000000001" customHeight="1" x14ac:dyDescent="0.25">
      <c r="A53" s="50" t="s">
        <v>10</v>
      </c>
      <c r="B53" s="50" t="s">
        <v>1</v>
      </c>
      <c r="C53" s="26">
        <v>75761156</v>
      </c>
      <c r="D53" s="26">
        <v>69778902</v>
      </c>
      <c r="E53" s="28">
        <v>92.1</v>
      </c>
      <c r="F53" s="26">
        <v>67022793</v>
      </c>
      <c r="G53" s="28">
        <v>96.1</v>
      </c>
      <c r="H53" s="26">
        <v>2666705</v>
      </c>
      <c r="I53" s="28">
        <v>3.8</v>
      </c>
      <c r="J53" s="26">
        <v>89404</v>
      </c>
      <c r="K53" s="28">
        <v>0.1</v>
      </c>
      <c r="L53" s="26">
        <v>5982255</v>
      </c>
      <c r="M53" s="28">
        <v>7.9</v>
      </c>
    </row>
    <row r="54" spans="1:26" ht="4.5" customHeight="1" x14ac:dyDescent="0.25">
      <c r="A54" s="51" t="s">
        <v>1</v>
      </c>
      <c r="B54" s="51" t="s">
        <v>1</v>
      </c>
      <c r="C54" s="6" t="s">
        <v>1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 t="s">
        <v>1</v>
      </c>
      <c r="K54" s="6" t="s">
        <v>1</v>
      </c>
      <c r="L54" s="6" t="s">
        <v>1</v>
      </c>
      <c r="M54" s="6" t="s">
        <v>1</v>
      </c>
    </row>
    <row r="55" spans="1:26" ht="4.5" customHeight="1" x14ac:dyDescent="0.25">
      <c r="A55" s="39" t="s">
        <v>1</v>
      </c>
      <c r="B55" s="39" t="s">
        <v>1</v>
      </c>
      <c r="C55" s="39" t="s">
        <v>1</v>
      </c>
      <c r="D55" s="39" t="s">
        <v>1</v>
      </c>
      <c r="E55" s="39" t="s">
        <v>1</v>
      </c>
      <c r="F55" s="39" t="s">
        <v>1</v>
      </c>
      <c r="G55" s="39" t="s">
        <v>1</v>
      </c>
      <c r="H55" s="39" t="s">
        <v>1</v>
      </c>
      <c r="I55" s="39" t="s">
        <v>1</v>
      </c>
      <c r="J55" s="39" t="s">
        <v>1</v>
      </c>
      <c r="K55" s="39" t="s">
        <v>1</v>
      </c>
      <c r="L55" s="39" t="s">
        <v>1</v>
      </c>
      <c r="M55" s="39" t="s">
        <v>1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3.5" customHeight="1" x14ac:dyDescent="0.25">
      <c r="A56" s="40" t="s">
        <v>15</v>
      </c>
      <c r="B56" s="40" t="s">
        <v>1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0" t="s">
        <v>1</v>
      </c>
      <c r="K56" s="40" t="s">
        <v>1</v>
      </c>
      <c r="L56" s="40" t="s">
        <v>1</v>
      </c>
      <c r="M56" s="40" t="s">
        <v>1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3.5" customHeight="1" x14ac:dyDescent="0.25">
      <c r="A57" s="40" t="s">
        <v>190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0" t="s">
        <v>1</v>
      </c>
      <c r="K57" s="40" t="s">
        <v>1</v>
      </c>
      <c r="L57" s="40" t="s">
        <v>1</v>
      </c>
      <c r="M57" s="40" t="s">
        <v>1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3.5" customHeight="1" x14ac:dyDescent="0.25">
      <c r="A58" s="40" t="s">
        <v>191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0" t="s">
        <v>1</v>
      </c>
      <c r="K58" s="40" t="s">
        <v>1</v>
      </c>
      <c r="L58" s="40" t="s">
        <v>1</v>
      </c>
      <c r="M58" s="40" t="s">
        <v>1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3.5" customHeight="1" x14ac:dyDescent="0.25">
      <c r="A59" s="40" t="s">
        <v>192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0" t="s">
        <v>1</v>
      </c>
      <c r="K59" s="40" t="s">
        <v>1</v>
      </c>
      <c r="L59" s="40" t="s">
        <v>1</v>
      </c>
      <c r="M59" s="40" t="s">
        <v>1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3.5" customHeight="1" x14ac:dyDescent="0.25">
      <c r="A60" s="40" t="s">
        <v>28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0" t="s">
        <v>1</v>
      </c>
      <c r="K60" s="40" t="s">
        <v>1</v>
      </c>
      <c r="L60" s="40" t="s">
        <v>1</v>
      </c>
      <c r="M60" s="40" t="s">
        <v>1</v>
      </c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3.5" customHeight="1" x14ac:dyDescent="0.25">
      <c r="A61" s="40" t="s">
        <v>47</v>
      </c>
      <c r="B61" s="40" t="s">
        <v>1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40" t="s">
        <v>1</v>
      </c>
      <c r="K61" s="40" t="s">
        <v>1</v>
      </c>
      <c r="L61" s="40" t="s">
        <v>1</v>
      </c>
      <c r="M61" s="40" t="s">
        <v>1</v>
      </c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</sheetData>
  <mergeCells count="36">
    <mergeCell ref="A6:M6"/>
    <mergeCell ref="A37:M37"/>
    <mergeCell ref="A42:M42"/>
    <mergeCell ref="A38:B38"/>
    <mergeCell ref="A39:B39"/>
    <mergeCell ref="A40:B40"/>
    <mergeCell ref="A41:B41"/>
    <mergeCell ref="A52:B52"/>
    <mergeCell ref="A43:B43"/>
    <mergeCell ref="A44:B44"/>
    <mergeCell ref="A45:B45"/>
    <mergeCell ref="A46:B46"/>
    <mergeCell ref="A47:B47"/>
    <mergeCell ref="A53:B53"/>
    <mergeCell ref="A54:B54"/>
    <mergeCell ref="A1:M1"/>
    <mergeCell ref="A2:B5"/>
    <mergeCell ref="C2:M2"/>
    <mergeCell ref="C3:C4"/>
    <mergeCell ref="D3:E4"/>
    <mergeCell ref="F3:K3"/>
    <mergeCell ref="L3:M4"/>
    <mergeCell ref="F4:G4"/>
    <mergeCell ref="H4:I4"/>
    <mergeCell ref="J4:K4"/>
    <mergeCell ref="A48:B48"/>
    <mergeCell ref="A49:B49"/>
    <mergeCell ref="A50:B50"/>
    <mergeCell ref="A51:B51"/>
    <mergeCell ref="A60:Z60"/>
    <mergeCell ref="A61:Z61"/>
    <mergeCell ref="A55:Z55"/>
    <mergeCell ref="A56:Z56"/>
    <mergeCell ref="A57:Z57"/>
    <mergeCell ref="A58:Z58"/>
    <mergeCell ref="A59:Z59"/>
  </mergeCells>
  <pageMargins left="0.7" right="0.7" top="0.75" bottom="0.75" header="0.3" footer="0.3"/>
  <pageSetup paperSize="9" orientation="landscape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B61"/>
  <sheetViews>
    <sheetView showGridLines="0" zoomScaleNormal="100" workbookViewId="0">
      <pane ySplit="5" topLeftCell="A10" activePane="bottomLeft" state="frozen"/>
      <selection pane="bottomLeft" activeCell="D46" sqref="D46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5" width="7.7109375" customWidth="1"/>
    <col min="6" max="6" width="14.7109375" customWidth="1" outlineLevel="1"/>
    <col min="7" max="7" width="7.7109375" customWidth="1" outlineLevel="1"/>
    <col min="8" max="8" width="14.7109375" customWidth="1" outlineLevel="1"/>
    <col min="9" max="9" width="7.7109375" customWidth="1" outlineLevel="1"/>
    <col min="10" max="10" width="14.7109375" customWidth="1" outlineLevel="1"/>
    <col min="11" max="11" width="7.7109375" customWidth="1" outlineLevel="1"/>
    <col min="12" max="12" width="14.7109375" customWidth="1" outlineLevel="1"/>
    <col min="13" max="13" width="7.7109375" customWidth="1" outlineLevel="1"/>
    <col min="14" max="14" width="14.7109375" customWidth="1" outlineLevel="1"/>
    <col min="15" max="15" width="7.7109375" customWidth="1" outlineLevel="1"/>
  </cols>
  <sheetData>
    <row r="1" spans="1:15" ht="20.100000000000001" customHeight="1" x14ac:dyDescent="0.25">
      <c r="A1" s="41" t="s">
        <v>193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  <c r="M1" s="41" t="s">
        <v>1</v>
      </c>
      <c r="N1" s="41" t="s">
        <v>1</v>
      </c>
      <c r="O1" s="41" t="s">
        <v>1</v>
      </c>
    </row>
    <row r="2" spans="1:15" ht="20.100000000000001" customHeight="1" x14ac:dyDescent="0.25">
      <c r="A2" s="53" t="s">
        <v>194</v>
      </c>
      <c r="B2" s="53" t="s">
        <v>1</v>
      </c>
      <c r="C2" s="43" t="s">
        <v>20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  <c r="L2" s="43" t="s">
        <v>1</v>
      </c>
      <c r="M2" s="43" t="s">
        <v>1</v>
      </c>
      <c r="N2" s="43" t="s">
        <v>1</v>
      </c>
      <c r="O2" s="43" t="s">
        <v>1</v>
      </c>
    </row>
    <row r="3" spans="1:15" ht="20.100000000000001" customHeight="1" x14ac:dyDescent="0.25">
      <c r="A3" s="53" t="s">
        <v>162</v>
      </c>
      <c r="B3" s="53" t="s">
        <v>1</v>
      </c>
      <c r="C3" s="43" t="s">
        <v>10</v>
      </c>
      <c r="D3" s="43" t="s">
        <v>165</v>
      </c>
      <c r="E3" s="43" t="s">
        <v>1</v>
      </c>
      <c r="F3" s="43" t="s">
        <v>164</v>
      </c>
      <c r="G3" s="43" t="s">
        <v>1</v>
      </c>
      <c r="H3" s="43" t="s">
        <v>1</v>
      </c>
      <c r="I3" s="43" t="s">
        <v>1</v>
      </c>
      <c r="J3" s="43" t="s">
        <v>1</v>
      </c>
      <c r="K3" s="43" t="s">
        <v>1</v>
      </c>
      <c r="L3" s="43" t="s">
        <v>1</v>
      </c>
      <c r="M3" s="43" t="s">
        <v>1</v>
      </c>
      <c r="N3" s="43" t="s">
        <v>1</v>
      </c>
      <c r="O3" s="43" t="s">
        <v>1</v>
      </c>
    </row>
    <row r="4" spans="1:15" ht="35.1" customHeight="1" x14ac:dyDescent="0.25">
      <c r="A4" s="53" t="s">
        <v>195</v>
      </c>
      <c r="B4" s="53" t="s">
        <v>1</v>
      </c>
      <c r="C4" s="43" t="s">
        <v>1</v>
      </c>
      <c r="D4" s="43" t="s">
        <v>1</v>
      </c>
      <c r="E4" s="43" t="s">
        <v>1</v>
      </c>
      <c r="F4" s="44" t="s">
        <v>196</v>
      </c>
      <c r="G4" s="44" t="s">
        <v>1</v>
      </c>
      <c r="H4" s="44" t="s">
        <v>197</v>
      </c>
      <c r="I4" s="44" t="s">
        <v>1</v>
      </c>
      <c r="J4" s="44" t="s">
        <v>198</v>
      </c>
      <c r="K4" s="44" t="s">
        <v>1</v>
      </c>
      <c r="L4" s="44" t="s">
        <v>199</v>
      </c>
      <c r="M4" s="44" t="s">
        <v>1</v>
      </c>
      <c r="N4" s="44" t="s">
        <v>200</v>
      </c>
      <c r="O4" s="44" t="s">
        <v>1</v>
      </c>
    </row>
    <row r="5" spans="1:15" ht="20.100000000000001" customHeight="1" x14ac:dyDescent="0.25">
      <c r="A5" s="53" t="s">
        <v>1</v>
      </c>
      <c r="B5" s="53" t="s">
        <v>1</v>
      </c>
      <c r="C5" s="10" t="s">
        <v>170</v>
      </c>
      <c r="D5" s="10" t="s">
        <v>170</v>
      </c>
      <c r="E5" s="10" t="s">
        <v>22</v>
      </c>
      <c r="F5" s="10" t="s">
        <v>170</v>
      </c>
      <c r="G5" s="10" t="s">
        <v>22</v>
      </c>
      <c r="H5" s="10" t="s">
        <v>170</v>
      </c>
      <c r="I5" s="10" t="s">
        <v>22</v>
      </c>
      <c r="J5" s="10" t="s">
        <v>170</v>
      </c>
      <c r="K5" s="10" t="s">
        <v>22</v>
      </c>
      <c r="L5" s="10" t="s">
        <v>170</v>
      </c>
      <c r="M5" s="10" t="s">
        <v>22</v>
      </c>
      <c r="N5" s="10" t="s">
        <v>170</v>
      </c>
      <c r="O5" s="10" t="s">
        <v>22</v>
      </c>
    </row>
    <row r="6" spans="1:15" ht="20.100000000000001" customHeight="1" x14ac:dyDescent="0.25">
      <c r="A6" s="45" t="s">
        <v>64</v>
      </c>
      <c r="B6" s="45" t="s">
        <v>1</v>
      </c>
      <c r="C6" s="52" t="s">
        <v>1</v>
      </c>
      <c r="D6" s="52" t="s">
        <v>1</v>
      </c>
      <c r="E6" s="52" t="s">
        <v>1</v>
      </c>
      <c r="F6" s="52" t="s">
        <v>1</v>
      </c>
      <c r="G6" s="52" t="s">
        <v>1</v>
      </c>
      <c r="H6" s="52" t="s">
        <v>1</v>
      </c>
      <c r="I6" s="52" t="s">
        <v>1</v>
      </c>
      <c r="J6" s="52" t="s">
        <v>1</v>
      </c>
      <c r="K6" s="52" t="s">
        <v>1</v>
      </c>
      <c r="L6" s="52" t="s">
        <v>1</v>
      </c>
      <c r="M6" s="52" t="s">
        <v>1</v>
      </c>
      <c r="N6" s="52" t="s">
        <v>1</v>
      </c>
      <c r="O6" s="52" t="s">
        <v>1</v>
      </c>
    </row>
    <row r="7" spans="1:15" ht="13.5" customHeight="1" outlineLevel="1" x14ac:dyDescent="0.25">
      <c r="A7" s="19" t="s">
        <v>65</v>
      </c>
      <c r="B7" s="19" t="s">
        <v>66</v>
      </c>
      <c r="C7" s="23">
        <v>228359</v>
      </c>
      <c r="D7" s="24">
        <v>10740</v>
      </c>
      <c r="E7" s="21">
        <v>4.7</v>
      </c>
      <c r="F7" s="24">
        <v>10399</v>
      </c>
      <c r="G7" s="21" t="s">
        <v>1</v>
      </c>
      <c r="H7" s="20">
        <v>331</v>
      </c>
      <c r="I7" s="21" t="s">
        <v>1</v>
      </c>
      <c r="J7" s="20">
        <v>10</v>
      </c>
      <c r="K7" s="21" t="s">
        <v>1</v>
      </c>
      <c r="L7" s="20" t="s">
        <v>75</v>
      </c>
      <c r="M7" s="21" t="s">
        <v>1</v>
      </c>
      <c r="N7" s="20" t="s">
        <v>75</v>
      </c>
      <c r="O7" s="21" t="s">
        <v>1</v>
      </c>
    </row>
    <row r="8" spans="1:15" ht="13.5" customHeight="1" outlineLevel="1" x14ac:dyDescent="0.25">
      <c r="A8" s="19" t="s">
        <v>67</v>
      </c>
      <c r="B8" s="19" t="s">
        <v>68</v>
      </c>
      <c r="C8" s="23">
        <v>21030</v>
      </c>
      <c r="D8" s="20">
        <v>225</v>
      </c>
      <c r="E8" s="21">
        <v>1.1000000000000001</v>
      </c>
      <c r="F8" s="20" t="s">
        <v>75</v>
      </c>
      <c r="G8" s="21" t="s">
        <v>1</v>
      </c>
      <c r="H8" s="20" t="s">
        <v>171</v>
      </c>
      <c r="I8" s="21" t="s">
        <v>1</v>
      </c>
      <c r="J8" s="20" t="s">
        <v>75</v>
      </c>
      <c r="K8" s="21" t="s">
        <v>1</v>
      </c>
      <c r="L8" s="20" t="s">
        <v>171</v>
      </c>
      <c r="M8" s="21" t="s">
        <v>1</v>
      </c>
      <c r="N8" s="20" t="s">
        <v>171</v>
      </c>
      <c r="O8" s="21" t="s">
        <v>1</v>
      </c>
    </row>
    <row r="9" spans="1:15" ht="13.5" customHeight="1" outlineLevel="1" x14ac:dyDescent="0.25">
      <c r="A9" s="19" t="s">
        <v>69</v>
      </c>
      <c r="B9" s="19" t="s">
        <v>70</v>
      </c>
      <c r="C9" s="23">
        <v>62638088</v>
      </c>
      <c r="D9" s="24">
        <v>5019372</v>
      </c>
      <c r="E9" s="21">
        <v>8</v>
      </c>
      <c r="F9" s="24">
        <v>4282281</v>
      </c>
      <c r="G9" s="21">
        <v>85.3</v>
      </c>
      <c r="H9" s="24">
        <v>230969</v>
      </c>
      <c r="I9" s="21">
        <v>4.5999999999999996</v>
      </c>
      <c r="J9" s="24">
        <v>193935</v>
      </c>
      <c r="K9" s="21">
        <v>3.9</v>
      </c>
      <c r="L9" s="24">
        <v>26038</v>
      </c>
      <c r="M9" s="21">
        <v>0.5</v>
      </c>
      <c r="N9" s="24">
        <v>286149</v>
      </c>
      <c r="O9" s="21">
        <v>5.7</v>
      </c>
    </row>
    <row r="10" spans="1:15" ht="13.5" customHeight="1" outlineLevel="1" x14ac:dyDescent="0.25">
      <c r="A10" s="19" t="s">
        <v>71</v>
      </c>
      <c r="B10" s="19" t="s">
        <v>72</v>
      </c>
      <c r="C10" s="23">
        <v>335723</v>
      </c>
      <c r="D10" s="20">
        <v>873</v>
      </c>
      <c r="E10" s="21">
        <v>0.3</v>
      </c>
      <c r="F10" s="20">
        <v>252</v>
      </c>
      <c r="G10" s="21">
        <v>28.9</v>
      </c>
      <c r="H10" s="20">
        <v>105</v>
      </c>
      <c r="I10" s="21">
        <v>12</v>
      </c>
      <c r="J10" s="20">
        <v>515</v>
      </c>
      <c r="K10" s="21">
        <v>59.1</v>
      </c>
      <c r="L10" s="20">
        <v>0</v>
      </c>
      <c r="M10" s="21">
        <v>0</v>
      </c>
      <c r="N10" s="20">
        <v>0</v>
      </c>
      <c r="O10" s="21">
        <v>0</v>
      </c>
    </row>
    <row r="11" spans="1:15" ht="13.5" customHeight="1" outlineLevel="1" x14ac:dyDescent="0.25">
      <c r="A11" s="19" t="s">
        <v>73</v>
      </c>
      <c r="B11" s="19" t="s">
        <v>74</v>
      </c>
      <c r="C11" s="23">
        <v>130571</v>
      </c>
      <c r="D11" s="20">
        <v>414</v>
      </c>
      <c r="E11" s="21">
        <v>0.3</v>
      </c>
      <c r="F11" s="20">
        <v>93</v>
      </c>
      <c r="G11" s="21">
        <v>22.4</v>
      </c>
      <c r="H11" s="20">
        <v>21</v>
      </c>
      <c r="I11" s="21">
        <v>5.0999999999999996</v>
      </c>
      <c r="J11" s="20">
        <v>290</v>
      </c>
      <c r="K11" s="21">
        <v>69.900000000000006</v>
      </c>
      <c r="L11" s="20">
        <v>1</v>
      </c>
      <c r="M11" s="21">
        <v>0.2</v>
      </c>
      <c r="N11" s="20">
        <v>10</v>
      </c>
      <c r="O11" s="21">
        <v>2.4</v>
      </c>
    </row>
    <row r="12" spans="1:15" ht="13.5" customHeight="1" outlineLevel="1" x14ac:dyDescent="0.25">
      <c r="A12" s="19" t="s">
        <v>76</v>
      </c>
      <c r="B12" s="19" t="s">
        <v>77</v>
      </c>
      <c r="C12" s="23">
        <v>231493</v>
      </c>
      <c r="D12" s="24">
        <v>35836</v>
      </c>
      <c r="E12" s="21">
        <v>15.5</v>
      </c>
      <c r="F12" s="24">
        <v>35754</v>
      </c>
      <c r="G12" s="21" t="s">
        <v>1</v>
      </c>
      <c r="H12" s="20" t="s">
        <v>75</v>
      </c>
      <c r="I12" s="21" t="s">
        <v>1</v>
      </c>
      <c r="J12" s="20">
        <v>81</v>
      </c>
      <c r="K12" s="21" t="s">
        <v>1</v>
      </c>
      <c r="L12" s="20" t="s">
        <v>75</v>
      </c>
      <c r="M12" s="21" t="s">
        <v>1</v>
      </c>
      <c r="N12" s="20">
        <v>1</v>
      </c>
      <c r="O12" s="21" t="s">
        <v>1</v>
      </c>
    </row>
    <row r="13" spans="1:15" ht="13.5" customHeight="1" outlineLevel="1" x14ac:dyDescent="0.25">
      <c r="A13" s="19" t="s">
        <v>78</v>
      </c>
      <c r="B13" s="19" t="s">
        <v>79</v>
      </c>
      <c r="C13" s="23">
        <v>142639</v>
      </c>
      <c r="D13" s="20" t="s">
        <v>75</v>
      </c>
      <c r="E13" s="21" t="s">
        <v>1</v>
      </c>
      <c r="F13" s="20" t="s">
        <v>75</v>
      </c>
      <c r="G13" s="21" t="s">
        <v>1</v>
      </c>
      <c r="H13" s="20" t="s">
        <v>75</v>
      </c>
      <c r="I13" s="21" t="s">
        <v>1</v>
      </c>
      <c r="J13" s="20" t="s">
        <v>75</v>
      </c>
      <c r="K13" s="21" t="s">
        <v>1</v>
      </c>
      <c r="L13" s="20" t="s">
        <v>75</v>
      </c>
      <c r="M13" s="21" t="s">
        <v>1</v>
      </c>
      <c r="N13" s="20" t="s">
        <v>75</v>
      </c>
      <c r="O13" s="21" t="s">
        <v>1</v>
      </c>
    </row>
    <row r="14" spans="1:15" ht="13.5" customHeight="1" outlineLevel="1" x14ac:dyDescent="0.25">
      <c r="A14" s="19" t="s">
        <v>80</v>
      </c>
      <c r="B14" s="19" t="s">
        <v>81</v>
      </c>
      <c r="C14" s="23">
        <v>4598638</v>
      </c>
      <c r="D14" s="24">
        <v>227376</v>
      </c>
      <c r="E14" s="21">
        <v>4.9000000000000004</v>
      </c>
      <c r="F14" s="24">
        <v>197817</v>
      </c>
      <c r="G14" s="21">
        <v>87</v>
      </c>
      <c r="H14" s="24">
        <v>2731</v>
      </c>
      <c r="I14" s="21">
        <v>1.2</v>
      </c>
      <c r="J14" s="24">
        <v>8757</v>
      </c>
      <c r="K14" s="21">
        <v>3.9</v>
      </c>
      <c r="L14" s="20">
        <v>779</v>
      </c>
      <c r="M14" s="21">
        <v>0.3</v>
      </c>
      <c r="N14" s="24">
        <v>17293</v>
      </c>
      <c r="O14" s="21">
        <v>7.6</v>
      </c>
    </row>
    <row r="15" spans="1:15" ht="13.5" customHeight="1" outlineLevel="1" x14ac:dyDescent="0.25">
      <c r="A15" s="19" t="s">
        <v>82</v>
      </c>
      <c r="B15" s="19" t="s">
        <v>83</v>
      </c>
      <c r="C15" s="23">
        <v>5527071</v>
      </c>
      <c r="D15" s="24">
        <v>1027615</v>
      </c>
      <c r="E15" s="21">
        <v>18.600000000000001</v>
      </c>
      <c r="F15" s="24">
        <v>1016289</v>
      </c>
      <c r="G15" s="21">
        <v>98.9</v>
      </c>
      <c r="H15" s="24">
        <v>3664</v>
      </c>
      <c r="I15" s="21">
        <v>0.4</v>
      </c>
      <c r="J15" s="24">
        <v>2080</v>
      </c>
      <c r="K15" s="21">
        <v>0.2</v>
      </c>
      <c r="L15" s="20">
        <v>738</v>
      </c>
      <c r="M15" s="21">
        <v>0.1</v>
      </c>
      <c r="N15" s="24">
        <v>4844</v>
      </c>
      <c r="O15" s="21">
        <v>0.5</v>
      </c>
    </row>
    <row r="16" spans="1:15" ht="13.5" customHeight="1" outlineLevel="1" x14ac:dyDescent="0.25">
      <c r="A16" s="19" t="s">
        <v>84</v>
      </c>
      <c r="B16" s="19" t="s">
        <v>85</v>
      </c>
      <c r="C16" s="23">
        <v>1337521</v>
      </c>
      <c r="D16" s="24">
        <v>99379</v>
      </c>
      <c r="E16" s="21">
        <v>7.4</v>
      </c>
      <c r="F16" s="24">
        <v>93540</v>
      </c>
      <c r="G16" s="21">
        <v>94.1</v>
      </c>
      <c r="H16" s="24">
        <v>1457</v>
      </c>
      <c r="I16" s="21">
        <v>1.5</v>
      </c>
      <c r="J16" s="24">
        <v>2216</v>
      </c>
      <c r="K16" s="21">
        <v>2.2000000000000002</v>
      </c>
      <c r="L16" s="20">
        <v>278</v>
      </c>
      <c r="M16" s="21">
        <v>0.3</v>
      </c>
      <c r="N16" s="24">
        <v>1890</v>
      </c>
      <c r="O16" s="21">
        <v>1.9</v>
      </c>
    </row>
    <row r="17" spans="1:15" ht="13.5" customHeight="1" outlineLevel="1" x14ac:dyDescent="0.25">
      <c r="A17" s="19" t="s">
        <v>86</v>
      </c>
      <c r="B17" s="19" t="s">
        <v>87</v>
      </c>
      <c r="C17" s="23">
        <v>345676</v>
      </c>
      <c r="D17" s="24">
        <v>11126</v>
      </c>
      <c r="E17" s="21">
        <v>3.2</v>
      </c>
      <c r="F17" s="24">
        <v>7158</v>
      </c>
      <c r="G17" s="21">
        <v>64.3</v>
      </c>
      <c r="H17" s="24">
        <v>1087</v>
      </c>
      <c r="I17" s="21">
        <v>9.8000000000000007</v>
      </c>
      <c r="J17" s="24">
        <v>1136</v>
      </c>
      <c r="K17" s="21">
        <v>10.199999999999999</v>
      </c>
      <c r="L17" s="20">
        <v>222</v>
      </c>
      <c r="M17" s="21">
        <v>2</v>
      </c>
      <c r="N17" s="24">
        <v>1525</v>
      </c>
      <c r="O17" s="21">
        <v>13.7</v>
      </c>
    </row>
    <row r="18" spans="1:15" ht="13.5" customHeight="1" outlineLevel="1" x14ac:dyDescent="0.25">
      <c r="A18" s="19" t="s">
        <v>88</v>
      </c>
      <c r="B18" s="19" t="s">
        <v>89</v>
      </c>
      <c r="C18" s="23">
        <v>502145</v>
      </c>
      <c r="D18" s="24">
        <v>76022</v>
      </c>
      <c r="E18" s="21">
        <v>15.1</v>
      </c>
      <c r="F18" s="24">
        <v>54457</v>
      </c>
      <c r="G18" s="21">
        <v>71.599999999999994</v>
      </c>
      <c r="H18" s="20">
        <v>122</v>
      </c>
      <c r="I18" s="21">
        <v>0.2</v>
      </c>
      <c r="J18" s="24">
        <v>21382</v>
      </c>
      <c r="K18" s="21">
        <v>28.1</v>
      </c>
      <c r="L18" s="20">
        <v>8</v>
      </c>
      <c r="M18" s="21">
        <v>0</v>
      </c>
      <c r="N18" s="20">
        <v>53</v>
      </c>
      <c r="O18" s="21">
        <v>0.1</v>
      </c>
    </row>
    <row r="19" spans="1:15" ht="13.5" customHeight="1" outlineLevel="1" x14ac:dyDescent="0.25">
      <c r="A19" s="19" t="s">
        <v>90</v>
      </c>
      <c r="B19" s="19" t="s">
        <v>91</v>
      </c>
      <c r="C19" s="23">
        <v>1043164</v>
      </c>
      <c r="D19" s="24">
        <v>25654</v>
      </c>
      <c r="E19" s="21">
        <v>2.5</v>
      </c>
      <c r="F19" s="24">
        <v>18543</v>
      </c>
      <c r="G19" s="21">
        <v>72.3</v>
      </c>
      <c r="H19" s="24">
        <v>1066</v>
      </c>
      <c r="I19" s="21">
        <v>4.2</v>
      </c>
      <c r="J19" s="24">
        <v>5598</v>
      </c>
      <c r="K19" s="21">
        <v>21.8</v>
      </c>
      <c r="L19" s="20">
        <v>11</v>
      </c>
      <c r="M19" s="21">
        <v>0</v>
      </c>
      <c r="N19" s="20">
        <v>436</v>
      </c>
      <c r="O19" s="21">
        <v>1.7</v>
      </c>
    </row>
    <row r="20" spans="1:15" ht="13.5" customHeight="1" outlineLevel="1" x14ac:dyDescent="0.25">
      <c r="A20" s="19" t="s">
        <v>92</v>
      </c>
      <c r="B20" s="19" t="s">
        <v>93</v>
      </c>
      <c r="C20" s="23">
        <v>9034391</v>
      </c>
      <c r="D20" s="24">
        <v>1140183</v>
      </c>
      <c r="E20" s="21">
        <v>12.6</v>
      </c>
      <c r="F20" s="24">
        <v>1012975</v>
      </c>
      <c r="G20" s="21">
        <v>88.8</v>
      </c>
      <c r="H20" s="24">
        <v>27639</v>
      </c>
      <c r="I20" s="21">
        <v>2.4</v>
      </c>
      <c r="J20" s="24">
        <v>51442</v>
      </c>
      <c r="K20" s="21">
        <v>4.5</v>
      </c>
      <c r="L20" s="24">
        <v>3387</v>
      </c>
      <c r="M20" s="21">
        <v>0.3</v>
      </c>
      <c r="N20" s="24">
        <v>44740</v>
      </c>
      <c r="O20" s="21">
        <v>3.9</v>
      </c>
    </row>
    <row r="21" spans="1:15" ht="13.5" customHeight="1" outlineLevel="1" x14ac:dyDescent="0.25">
      <c r="A21" s="19" t="s">
        <v>94</v>
      </c>
      <c r="B21" s="19" t="s">
        <v>95</v>
      </c>
      <c r="C21" s="23">
        <v>2885116</v>
      </c>
      <c r="D21" s="24">
        <v>187182</v>
      </c>
      <c r="E21" s="21">
        <v>6.5</v>
      </c>
      <c r="F21" s="24">
        <v>91860</v>
      </c>
      <c r="G21" s="21">
        <v>49.1</v>
      </c>
      <c r="H21" s="24">
        <v>32964</v>
      </c>
      <c r="I21" s="21">
        <v>17.600000000000001</v>
      </c>
      <c r="J21" s="24">
        <v>17726</v>
      </c>
      <c r="K21" s="21">
        <v>9.5</v>
      </c>
      <c r="L21" s="24">
        <v>5595</v>
      </c>
      <c r="M21" s="21">
        <v>3</v>
      </c>
      <c r="N21" s="24">
        <v>39037</v>
      </c>
      <c r="O21" s="21">
        <v>20.9</v>
      </c>
    </row>
    <row r="22" spans="1:15" ht="13.5" customHeight="1" outlineLevel="1" x14ac:dyDescent="0.25">
      <c r="A22" s="19" t="s">
        <v>96</v>
      </c>
      <c r="B22" s="19" t="s">
        <v>97</v>
      </c>
      <c r="C22" s="23">
        <v>7175232</v>
      </c>
      <c r="D22" s="24">
        <v>213776</v>
      </c>
      <c r="E22" s="21">
        <v>3</v>
      </c>
      <c r="F22" s="24">
        <v>188233</v>
      </c>
      <c r="G22" s="21">
        <v>88.1</v>
      </c>
      <c r="H22" s="24">
        <v>8172</v>
      </c>
      <c r="I22" s="21">
        <v>3.8</v>
      </c>
      <c r="J22" s="24">
        <v>15396</v>
      </c>
      <c r="K22" s="21">
        <v>7.2</v>
      </c>
      <c r="L22" s="20">
        <v>523</v>
      </c>
      <c r="M22" s="21">
        <v>0.2</v>
      </c>
      <c r="N22" s="24">
        <v>1453</v>
      </c>
      <c r="O22" s="21">
        <v>0.7</v>
      </c>
    </row>
    <row r="23" spans="1:15" ht="13.5" customHeight="1" outlineLevel="1" x14ac:dyDescent="0.25">
      <c r="A23" s="19" t="s">
        <v>98</v>
      </c>
      <c r="B23" s="19" t="s">
        <v>99</v>
      </c>
      <c r="C23" s="23">
        <v>26010504</v>
      </c>
      <c r="D23" s="24">
        <v>1845773</v>
      </c>
      <c r="E23" s="21">
        <v>7.1</v>
      </c>
      <c r="F23" s="24">
        <v>1481161</v>
      </c>
      <c r="G23" s="21">
        <v>80.2</v>
      </c>
      <c r="H23" s="24">
        <v>145849</v>
      </c>
      <c r="I23" s="21">
        <v>7.9</v>
      </c>
      <c r="J23" s="24">
        <v>33579</v>
      </c>
      <c r="K23" s="21">
        <v>1.8</v>
      </c>
      <c r="L23" s="24">
        <v>13045</v>
      </c>
      <c r="M23" s="21">
        <v>0.7</v>
      </c>
      <c r="N23" s="24">
        <v>172140</v>
      </c>
      <c r="O23" s="21">
        <v>9.3000000000000007</v>
      </c>
    </row>
    <row r="24" spans="1:15" ht="13.5" customHeight="1" outlineLevel="1" x14ac:dyDescent="0.25">
      <c r="A24" s="19" t="s">
        <v>100</v>
      </c>
      <c r="B24" s="19" t="s">
        <v>101</v>
      </c>
      <c r="C24" s="23">
        <v>1774419</v>
      </c>
      <c r="D24" s="24">
        <v>44323</v>
      </c>
      <c r="E24" s="21">
        <v>2.5</v>
      </c>
      <c r="F24" s="24">
        <v>6418</v>
      </c>
      <c r="G24" s="21">
        <v>14.5</v>
      </c>
      <c r="H24" s="24">
        <v>3190</v>
      </c>
      <c r="I24" s="21">
        <v>7.2</v>
      </c>
      <c r="J24" s="24">
        <v>31066</v>
      </c>
      <c r="K24" s="21">
        <v>70.099999999999994</v>
      </c>
      <c r="L24" s="24">
        <v>1354</v>
      </c>
      <c r="M24" s="21">
        <v>3.1</v>
      </c>
      <c r="N24" s="24">
        <v>2295</v>
      </c>
      <c r="O24" s="21">
        <v>5.2</v>
      </c>
    </row>
    <row r="25" spans="1:15" ht="13.5" customHeight="1" outlineLevel="1" x14ac:dyDescent="0.25">
      <c r="A25" s="19" t="s">
        <v>102</v>
      </c>
      <c r="B25" s="19" t="s">
        <v>103</v>
      </c>
      <c r="C25" s="23">
        <v>1251537</v>
      </c>
      <c r="D25" s="24">
        <v>19761</v>
      </c>
      <c r="E25" s="21">
        <v>1.6</v>
      </c>
      <c r="F25" s="24">
        <v>4981</v>
      </c>
      <c r="G25" s="21" t="s">
        <v>1</v>
      </c>
      <c r="H25" s="20" t="s">
        <v>75</v>
      </c>
      <c r="I25" s="21" t="s">
        <v>1</v>
      </c>
      <c r="J25" s="24">
        <v>9636</v>
      </c>
      <c r="K25" s="21" t="s">
        <v>1</v>
      </c>
      <c r="L25" s="20" t="s">
        <v>75</v>
      </c>
      <c r="M25" s="21" t="s">
        <v>1</v>
      </c>
      <c r="N25" s="20" t="s">
        <v>75</v>
      </c>
      <c r="O25" s="21" t="s">
        <v>1</v>
      </c>
    </row>
    <row r="26" spans="1:15" ht="13.5" customHeight="1" outlineLevel="1" x14ac:dyDescent="0.25">
      <c r="A26" s="19" t="s">
        <v>104</v>
      </c>
      <c r="B26" s="19" t="s">
        <v>105</v>
      </c>
      <c r="C26" s="23">
        <v>1563785</v>
      </c>
      <c r="D26" s="20" t="s">
        <v>75</v>
      </c>
      <c r="E26" s="21" t="s">
        <v>1</v>
      </c>
      <c r="F26" s="20" t="s">
        <v>75</v>
      </c>
      <c r="G26" s="21" t="s">
        <v>1</v>
      </c>
      <c r="H26" s="24">
        <v>2820</v>
      </c>
      <c r="I26" s="21" t="s">
        <v>1</v>
      </c>
      <c r="J26" s="20" t="s">
        <v>75</v>
      </c>
      <c r="K26" s="21" t="s">
        <v>1</v>
      </c>
      <c r="L26" s="20">
        <v>80</v>
      </c>
      <c r="M26" s="21" t="s">
        <v>1</v>
      </c>
      <c r="N26" s="20" t="s">
        <v>75</v>
      </c>
      <c r="O26" s="21" t="s">
        <v>1</v>
      </c>
    </row>
    <row r="27" spans="1:15" ht="13.5" customHeight="1" outlineLevel="1" x14ac:dyDescent="0.25">
      <c r="A27" s="19" t="s">
        <v>106</v>
      </c>
      <c r="B27" s="19" t="s">
        <v>107</v>
      </c>
      <c r="C27" s="23">
        <v>197622</v>
      </c>
      <c r="D27" s="24">
        <v>2173</v>
      </c>
      <c r="E27" s="21">
        <v>1.1000000000000001</v>
      </c>
      <c r="F27" s="20">
        <v>159</v>
      </c>
      <c r="G27" s="21">
        <v>7.3</v>
      </c>
      <c r="H27" s="20">
        <v>323</v>
      </c>
      <c r="I27" s="21">
        <v>14.9</v>
      </c>
      <c r="J27" s="24">
        <v>1662</v>
      </c>
      <c r="K27" s="21">
        <v>76.400000000000006</v>
      </c>
      <c r="L27" s="20">
        <v>13</v>
      </c>
      <c r="M27" s="21">
        <v>0.6</v>
      </c>
      <c r="N27" s="20">
        <v>17</v>
      </c>
      <c r="O27" s="21">
        <v>0.8</v>
      </c>
    </row>
    <row r="28" spans="1:15" ht="13.5" customHeight="1" outlineLevel="1" x14ac:dyDescent="0.25">
      <c r="A28" s="19" t="s">
        <v>108</v>
      </c>
      <c r="B28" s="19" t="s">
        <v>109</v>
      </c>
      <c r="C28" s="23">
        <v>118857</v>
      </c>
      <c r="D28" s="24">
        <v>2786</v>
      </c>
      <c r="E28" s="21">
        <v>2.2999999999999998</v>
      </c>
      <c r="F28" s="24">
        <v>2614</v>
      </c>
      <c r="G28" s="21" t="s">
        <v>1</v>
      </c>
      <c r="H28" s="20" t="s">
        <v>75</v>
      </c>
      <c r="I28" s="21" t="s">
        <v>1</v>
      </c>
      <c r="J28" s="20">
        <v>170</v>
      </c>
      <c r="K28" s="21" t="s">
        <v>1</v>
      </c>
      <c r="L28" s="20">
        <v>2</v>
      </c>
      <c r="M28" s="21" t="s">
        <v>1</v>
      </c>
      <c r="N28" s="20" t="s">
        <v>75</v>
      </c>
      <c r="O28" s="21" t="s">
        <v>1</v>
      </c>
    </row>
    <row r="29" spans="1:15" ht="13.5" customHeight="1" outlineLevel="1" x14ac:dyDescent="0.25">
      <c r="A29" s="19" t="s">
        <v>110</v>
      </c>
      <c r="B29" s="19" t="s">
        <v>111</v>
      </c>
      <c r="C29" s="23">
        <v>5465305</v>
      </c>
      <c r="D29" s="24">
        <v>273712</v>
      </c>
      <c r="E29" s="21">
        <v>5</v>
      </c>
      <c r="F29" s="24">
        <v>233816</v>
      </c>
      <c r="G29" s="21">
        <v>85.4</v>
      </c>
      <c r="H29" s="24">
        <v>5729</v>
      </c>
      <c r="I29" s="21">
        <v>2.1</v>
      </c>
      <c r="J29" s="24">
        <v>31370</v>
      </c>
      <c r="K29" s="21">
        <v>11.5</v>
      </c>
      <c r="L29" s="20">
        <v>547</v>
      </c>
      <c r="M29" s="21">
        <v>0.2</v>
      </c>
      <c r="N29" s="24">
        <v>2249</v>
      </c>
      <c r="O29" s="21">
        <v>0.8</v>
      </c>
    </row>
    <row r="30" spans="1:15" ht="13.5" customHeight="1" outlineLevel="1" x14ac:dyDescent="0.25">
      <c r="A30" s="19" t="s">
        <v>172</v>
      </c>
      <c r="B30" s="19" t="s">
        <v>173</v>
      </c>
      <c r="C30" s="23">
        <v>4468710</v>
      </c>
      <c r="D30" s="24">
        <v>237495</v>
      </c>
      <c r="E30" s="21">
        <v>5.3</v>
      </c>
      <c r="F30" s="24">
        <v>209149</v>
      </c>
      <c r="G30" s="21">
        <v>88.1</v>
      </c>
      <c r="H30" s="24">
        <v>2876</v>
      </c>
      <c r="I30" s="21">
        <v>1.2</v>
      </c>
      <c r="J30" s="24">
        <v>23154</v>
      </c>
      <c r="K30" s="21">
        <v>9.6999999999999993</v>
      </c>
      <c r="L30" s="20">
        <v>493</v>
      </c>
      <c r="M30" s="21">
        <v>0.2</v>
      </c>
      <c r="N30" s="24">
        <v>1823</v>
      </c>
      <c r="O30" s="21">
        <v>0.8</v>
      </c>
    </row>
    <row r="31" spans="1:15" ht="13.5" customHeight="1" outlineLevel="1" x14ac:dyDescent="0.25">
      <c r="A31" s="19" t="s">
        <v>112</v>
      </c>
      <c r="B31" s="19" t="s">
        <v>113</v>
      </c>
      <c r="C31" s="23">
        <v>350137</v>
      </c>
      <c r="D31" s="20" t="s">
        <v>75</v>
      </c>
      <c r="E31" s="21" t="s">
        <v>1</v>
      </c>
      <c r="F31" s="20" t="s">
        <v>75</v>
      </c>
      <c r="G31" s="21" t="s">
        <v>1</v>
      </c>
      <c r="H31" s="20" t="s">
        <v>171</v>
      </c>
      <c r="I31" s="21" t="s">
        <v>1</v>
      </c>
      <c r="J31" s="20" t="s">
        <v>171</v>
      </c>
      <c r="K31" s="21" t="s">
        <v>1</v>
      </c>
      <c r="L31" s="20" t="s">
        <v>171</v>
      </c>
      <c r="M31" s="21" t="s">
        <v>1</v>
      </c>
      <c r="N31" s="20" t="s">
        <v>171</v>
      </c>
      <c r="O31" s="21" t="s">
        <v>1</v>
      </c>
    </row>
    <row r="32" spans="1:15" ht="13.5" customHeight="1" outlineLevel="1" x14ac:dyDescent="0.25">
      <c r="A32" s="19" t="s">
        <v>114</v>
      </c>
      <c r="B32" s="19" t="s">
        <v>115</v>
      </c>
      <c r="C32" s="23">
        <v>6002430</v>
      </c>
      <c r="D32" s="24">
        <v>638042</v>
      </c>
      <c r="E32" s="21">
        <v>10.6</v>
      </c>
      <c r="F32" s="24">
        <v>357989</v>
      </c>
      <c r="G32" s="21">
        <v>56.1</v>
      </c>
      <c r="H32" s="24">
        <v>158853</v>
      </c>
      <c r="I32" s="21">
        <v>24.9</v>
      </c>
      <c r="J32" s="24">
        <v>66523</v>
      </c>
      <c r="K32" s="21">
        <v>10.4</v>
      </c>
      <c r="L32" s="24">
        <v>3883</v>
      </c>
      <c r="M32" s="21">
        <v>0.6</v>
      </c>
      <c r="N32" s="24">
        <v>50793</v>
      </c>
      <c r="O32" s="21">
        <v>8</v>
      </c>
    </row>
    <row r="33" spans="1:15" ht="13.5" customHeight="1" outlineLevel="1" x14ac:dyDescent="0.25">
      <c r="A33" s="19" t="s">
        <v>116</v>
      </c>
      <c r="B33" s="19" t="s">
        <v>117</v>
      </c>
      <c r="C33" s="23">
        <v>1937697</v>
      </c>
      <c r="D33" s="24">
        <v>40245</v>
      </c>
      <c r="E33" s="21">
        <v>2.1</v>
      </c>
      <c r="F33" s="24">
        <v>29555</v>
      </c>
      <c r="G33" s="21">
        <v>73.400000000000006</v>
      </c>
      <c r="H33" s="24">
        <v>1482</v>
      </c>
      <c r="I33" s="21">
        <v>3.7</v>
      </c>
      <c r="J33" s="24">
        <v>8137</v>
      </c>
      <c r="K33" s="21">
        <v>20.2</v>
      </c>
      <c r="L33" s="20">
        <v>283</v>
      </c>
      <c r="M33" s="21">
        <v>0.7</v>
      </c>
      <c r="N33" s="20">
        <v>787</v>
      </c>
      <c r="O33" s="21">
        <v>2</v>
      </c>
    </row>
    <row r="34" spans="1:15" ht="13.5" customHeight="1" outlineLevel="1" x14ac:dyDescent="0.25">
      <c r="A34" s="19" t="s">
        <v>118</v>
      </c>
      <c r="B34" s="19" t="s">
        <v>119</v>
      </c>
      <c r="C34" s="23">
        <v>3775350</v>
      </c>
      <c r="D34" s="24">
        <v>590270</v>
      </c>
      <c r="E34" s="21">
        <v>15.6</v>
      </c>
      <c r="F34" s="24">
        <v>326403</v>
      </c>
      <c r="G34" s="21">
        <v>55.3</v>
      </c>
      <c r="H34" s="24">
        <v>155254</v>
      </c>
      <c r="I34" s="21">
        <v>26.3</v>
      </c>
      <c r="J34" s="24">
        <v>55994</v>
      </c>
      <c r="K34" s="21">
        <v>9.5</v>
      </c>
      <c r="L34" s="24">
        <v>3395</v>
      </c>
      <c r="M34" s="21">
        <v>0.6</v>
      </c>
      <c r="N34" s="24">
        <v>49224</v>
      </c>
      <c r="O34" s="21">
        <v>8.3000000000000007</v>
      </c>
    </row>
    <row r="35" spans="1:15" ht="13.5" customHeight="1" outlineLevel="1" x14ac:dyDescent="0.25">
      <c r="A35" s="19" t="s">
        <v>120</v>
      </c>
      <c r="B35" s="19" t="s">
        <v>121</v>
      </c>
      <c r="C35" s="23">
        <v>340858</v>
      </c>
      <c r="D35" s="24">
        <v>22745</v>
      </c>
      <c r="E35" s="21">
        <v>6.7</v>
      </c>
      <c r="F35" s="24">
        <v>4192</v>
      </c>
      <c r="G35" s="21">
        <v>18.399999999999999</v>
      </c>
      <c r="H35" s="24">
        <v>6468</v>
      </c>
      <c r="I35" s="21">
        <v>28.4</v>
      </c>
      <c r="J35" s="24">
        <v>10825</v>
      </c>
      <c r="K35" s="21">
        <v>47.6</v>
      </c>
      <c r="L35" s="20">
        <v>293</v>
      </c>
      <c r="M35" s="21">
        <v>1.3</v>
      </c>
      <c r="N35" s="20">
        <v>966</v>
      </c>
      <c r="O35" s="21">
        <v>4.2</v>
      </c>
    </row>
    <row r="36" spans="1:15" ht="13.5" customHeight="1" outlineLevel="1" x14ac:dyDescent="0.25">
      <c r="A36" s="19" t="s">
        <v>122</v>
      </c>
      <c r="B36" s="19" t="s">
        <v>123</v>
      </c>
      <c r="C36" s="23">
        <v>739328</v>
      </c>
      <c r="D36" s="20" t="s">
        <v>75</v>
      </c>
      <c r="E36" s="21" t="s">
        <v>1</v>
      </c>
      <c r="F36" s="24">
        <v>25907</v>
      </c>
      <c r="G36" s="21" t="s">
        <v>1</v>
      </c>
      <c r="H36" s="20" t="s">
        <v>75</v>
      </c>
      <c r="I36" s="21" t="s">
        <v>1</v>
      </c>
      <c r="J36" s="20" t="s">
        <v>75</v>
      </c>
      <c r="K36" s="21" t="s">
        <v>1</v>
      </c>
      <c r="L36" s="20" t="s">
        <v>75</v>
      </c>
      <c r="M36" s="21" t="s">
        <v>1</v>
      </c>
      <c r="N36" s="20">
        <v>167</v>
      </c>
      <c r="O36" s="21" t="s">
        <v>1</v>
      </c>
    </row>
    <row r="37" spans="1:15" ht="20.100000000000001" customHeight="1" x14ac:dyDescent="0.25">
      <c r="A37" s="45" t="s">
        <v>174</v>
      </c>
      <c r="B37" s="45" t="s">
        <v>1</v>
      </c>
      <c r="C37" s="47" t="s">
        <v>1</v>
      </c>
      <c r="D37" s="46" t="s">
        <v>1</v>
      </c>
      <c r="E37" s="47" t="s">
        <v>1</v>
      </c>
      <c r="F37" s="46" t="s">
        <v>1</v>
      </c>
      <c r="G37" s="47" t="s">
        <v>1</v>
      </c>
      <c r="H37" s="46" t="s">
        <v>1</v>
      </c>
      <c r="I37" s="47" t="s">
        <v>1</v>
      </c>
      <c r="J37" s="46" t="s">
        <v>1</v>
      </c>
      <c r="K37" s="47" t="s">
        <v>1</v>
      </c>
      <c r="L37" s="46" t="s">
        <v>1</v>
      </c>
      <c r="M37" s="47" t="s">
        <v>1</v>
      </c>
      <c r="N37" s="46" t="s">
        <v>1</v>
      </c>
      <c r="O37" s="47" t="s">
        <v>1</v>
      </c>
    </row>
    <row r="38" spans="1:15" ht="13.5" customHeight="1" outlineLevel="1" x14ac:dyDescent="0.25">
      <c r="A38" s="48" t="s">
        <v>175</v>
      </c>
      <c r="B38" s="48" t="s">
        <v>1</v>
      </c>
      <c r="C38" s="23">
        <v>65598163</v>
      </c>
      <c r="D38" s="24">
        <v>5421620</v>
      </c>
      <c r="E38" s="21">
        <v>8.3000000000000007</v>
      </c>
      <c r="F38" s="24">
        <v>4530299</v>
      </c>
      <c r="G38" s="21">
        <v>83.6</v>
      </c>
      <c r="H38" s="24">
        <v>355753</v>
      </c>
      <c r="I38" s="21">
        <v>6.6</v>
      </c>
      <c r="J38" s="24">
        <v>211164</v>
      </c>
      <c r="K38" s="21">
        <v>3.9</v>
      </c>
      <c r="L38" s="24">
        <v>24636</v>
      </c>
      <c r="M38" s="21">
        <v>0.5</v>
      </c>
      <c r="N38" s="24">
        <v>299768</v>
      </c>
      <c r="O38" s="21">
        <v>5.5</v>
      </c>
    </row>
    <row r="39" spans="1:15" ht="13.5" customHeight="1" outlineLevel="1" x14ac:dyDescent="0.25">
      <c r="A39" s="48" t="s">
        <v>176</v>
      </c>
      <c r="B39" s="48" t="s">
        <v>1</v>
      </c>
      <c r="C39" s="23">
        <v>19818131</v>
      </c>
      <c r="D39" s="24">
        <v>2830973</v>
      </c>
      <c r="E39" s="21">
        <v>14.3</v>
      </c>
      <c r="F39" s="24">
        <v>2426469</v>
      </c>
      <c r="G39" s="21">
        <v>85.7</v>
      </c>
      <c r="H39" s="24">
        <v>170290</v>
      </c>
      <c r="I39" s="21">
        <v>6</v>
      </c>
      <c r="J39" s="24">
        <v>118197</v>
      </c>
      <c r="K39" s="21">
        <v>4.2</v>
      </c>
      <c r="L39" s="24">
        <v>8367</v>
      </c>
      <c r="M39" s="21">
        <v>0.3</v>
      </c>
      <c r="N39" s="24">
        <v>107650</v>
      </c>
      <c r="O39" s="21">
        <v>3.8</v>
      </c>
    </row>
    <row r="40" spans="1:15" ht="13.5" customHeight="1" outlineLevel="1" x14ac:dyDescent="0.25">
      <c r="A40" s="48" t="s">
        <v>177</v>
      </c>
      <c r="B40" s="48" t="s">
        <v>1</v>
      </c>
      <c r="C40" s="23">
        <v>45780031</v>
      </c>
      <c r="D40" s="24">
        <v>2590647</v>
      </c>
      <c r="E40" s="21">
        <v>5.7</v>
      </c>
      <c r="F40" s="24">
        <v>2103830</v>
      </c>
      <c r="G40" s="21">
        <v>81.2</v>
      </c>
      <c r="H40" s="24">
        <v>185464</v>
      </c>
      <c r="I40" s="21">
        <v>7.2</v>
      </c>
      <c r="J40" s="24">
        <v>92967</v>
      </c>
      <c r="K40" s="21">
        <v>3.6</v>
      </c>
      <c r="L40" s="24">
        <v>16269</v>
      </c>
      <c r="M40" s="21">
        <v>0.6</v>
      </c>
      <c r="N40" s="24">
        <v>192118</v>
      </c>
      <c r="O40" s="21">
        <v>7.4</v>
      </c>
    </row>
    <row r="41" spans="1:15" ht="13.5" customHeight="1" outlineLevel="1" x14ac:dyDescent="0.25">
      <c r="A41" s="48" t="s">
        <v>178</v>
      </c>
      <c r="B41" s="48" t="s">
        <v>1</v>
      </c>
      <c r="C41" s="23">
        <v>10162994</v>
      </c>
      <c r="D41" s="24">
        <v>560635</v>
      </c>
      <c r="E41" s="21">
        <v>5.5</v>
      </c>
      <c r="F41" s="24">
        <v>389712</v>
      </c>
      <c r="G41" s="21">
        <v>69.5</v>
      </c>
      <c r="H41" s="24">
        <v>40601</v>
      </c>
      <c r="I41" s="21">
        <v>7.2</v>
      </c>
      <c r="J41" s="24">
        <v>84847</v>
      </c>
      <c r="K41" s="21">
        <v>15.1</v>
      </c>
      <c r="L41" s="24">
        <v>5868</v>
      </c>
      <c r="M41" s="21">
        <v>1</v>
      </c>
      <c r="N41" s="24">
        <v>39608</v>
      </c>
      <c r="O41" s="21">
        <v>7.1</v>
      </c>
    </row>
    <row r="42" spans="1:15" ht="20.100000000000001" customHeight="1" x14ac:dyDescent="0.25">
      <c r="A42" s="45" t="s">
        <v>179</v>
      </c>
      <c r="B42" s="45" t="s">
        <v>1</v>
      </c>
      <c r="C42" s="47" t="s">
        <v>1</v>
      </c>
      <c r="D42" s="46" t="s">
        <v>1</v>
      </c>
      <c r="E42" s="47" t="s">
        <v>1</v>
      </c>
      <c r="F42" s="46" t="s">
        <v>1</v>
      </c>
      <c r="G42" s="47" t="s">
        <v>1</v>
      </c>
      <c r="H42" s="46" t="s">
        <v>1</v>
      </c>
      <c r="I42" s="47" t="s">
        <v>1</v>
      </c>
      <c r="J42" s="46" t="s">
        <v>1</v>
      </c>
      <c r="K42" s="47" t="s">
        <v>1</v>
      </c>
      <c r="L42" s="46" t="s">
        <v>1</v>
      </c>
      <c r="M42" s="47" t="s">
        <v>1</v>
      </c>
      <c r="N42" s="46" t="s">
        <v>1</v>
      </c>
      <c r="O42" s="47" t="s">
        <v>1</v>
      </c>
    </row>
    <row r="43" spans="1:15" ht="13.5" customHeight="1" outlineLevel="1" x14ac:dyDescent="0.25">
      <c r="A43" s="55" t="s">
        <v>180</v>
      </c>
      <c r="B43" s="55" t="s">
        <v>1</v>
      </c>
      <c r="C43" s="23">
        <v>1175317</v>
      </c>
      <c r="D43" s="24">
        <v>65046</v>
      </c>
      <c r="E43" s="21">
        <v>5.5</v>
      </c>
      <c r="F43" s="24">
        <v>32111</v>
      </c>
      <c r="G43" s="21">
        <v>49.4</v>
      </c>
      <c r="H43" s="24">
        <v>8120</v>
      </c>
      <c r="I43" s="21">
        <v>12.5</v>
      </c>
      <c r="J43" s="24">
        <v>16885</v>
      </c>
      <c r="K43" s="21">
        <v>26</v>
      </c>
      <c r="L43" s="24">
        <v>2017</v>
      </c>
      <c r="M43" s="21">
        <v>3.1</v>
      </c>
      <c r="N43" s="24">
        <v>5913</v>
      </c>
      <c r="O43" s="21">
        <v>9.1</v>
      </c>
    </row>
    <row r="44" spans="1:15" ht="13.5" customHeight="1" outlineLevel="1" x14ac:dyDescent="0.25">
      <c r="A44" s="55" t="s">
        <v>181</v>
      </c>
      <c r="B44" s="55" t="s">
        <v>1</v>
      </c>
      <c r="C44" s="23">
        <v>1561260</v>
      </c>
      <c r="D44" s="24">
        <v>116616</v>
      </c>
      <c r="E44" s="21">
        <v>7.5</v>
      </c>
      <c r="F44" s="24">
        <v>65611</v>
      </c>
      <c r="G44" s="21">
        <v>56.3</v>
      </c>
      <c r="H44" s="24">
        <v>15762</v>
      </c>
      <c r="I44" s="21">
        <v>13.5</v>
      </c>
      <c r="J44" s="24">
        <v>24837</v>
      </c>
      <c r="K44" s="21">
        <v>21.3</v>
      </c>
      <c r="L44" s="20">
        <v>493</v>
      </c>
      <c r="M44" s="21">
        <v>0.4</v>
      </c>
      <c r="N44" s="24">
        <v>9913</v>
      </c>
      <c r="O44" s="21">
        <v>8.5</v>
      </c>
    </row>
    <row r="45" spans="1:15" ht="13.5" customHeight="1" outlineLevel="1" x14ac:dyDescent="0.25">
      <c r="A45" s="55" t="s">
        <v>182</v>
      </c>
      <c r="B45" s="55" t="s">
        <v>1</v>
      </c>
      <c r="C45" s="23">
        <v>1493392</v>
      </c>
      <c r="D45" s="24">
        <v>89535</v>
      </c>
      <c r="E45" s="21">
        <v>6</v>
      </c>
      <c r="F45" s="24">
        <v>41585</v>
      </c>
      <c r="G45" s="21">
        <v>46.4</v>
      </c>
      <c r="H45" s="24">
        <v>12101</v>
      </c>
      <c r="I45" s="21">
        <v>13.5</v>
      </c>
      <c r="J45" s="24">
        <v>15703</v>
      </c>
      <c r="K45" s="21">
        <v>17.5</v>
      </c>
      <c r="L45" s="20">
        <v>645</v>
      </c>
      <c r="M45" s="21">
        <v>0.7</v>
      </c>
      <c r="N45" s="24">
        <v>19500</v>
      </c>
      <c r="O45" s="21">
        <v>21.8</v>
      </c>
    </row>
    <row r="46" spans="1:15" ht="13.5" customHeight="1" outlineLevel="1" x14ac:dyDescent="0.25">
      <c r="A46" s="55" t="s">
        <v>183</v>
      </c>
      <c r="B46" s="55" t="s">
        <v>1</v>
      </c>
      <c r="C46" s="23">
        <v>2943103</v>
      </c>
      <c r="D46" s="24">
        <v>199662</v>
      </c>
      <c r="E46" s="21">
        <v>6.8</v>
      </c>
      <c r="F46" s="24">
        <v>134399</v>
      </c>
      <c r="G46" s="21">
        <v>67.3</v>
      </c>
      <c r="H46" s="24">
        <v>24107</v>
      </c>
      <c r="I46" s="21">
        <v>12.1</v>
      </c>
      <c r="J46" s="24">
        <v>36235</v>
      </c>
      <c r="K46" s="21">
        <v>18.100000000000001</v>
      </c>
      <c r="L46" s="24">
        <v>1124</v>
      </c>
      <c r="M46" s="21">
        <v>0.6</v>
      </c>
      <c r="N46" s="24">
        <v>3797</v>
      </c>
      <c r="O46" s="21">
        <v>1.9</v>
      </c>
    </row>
    <row r="47" spans="1:15" ht="13.5" customHeight="1" outlineLevel="1" x14ac:dyDescent="0.25">
      <c r="A47" s="55" t="s">
        <v>184</v>
      </c>
      <c r="B47" s="55" t="s">
        <v>1</v>
      </c>
      <c r="C47" s="23">
        <v>3325277</v>
      </c>
      <c r="D47" s="24">
        <v>243298</v>
      </c>
      <c r="E47" s="21">
        <v>7.3</v>
      </c>
      <c r="F47" s="24">
        <v>179144</v>
      </c>
      <c r="G47" s="21">
        <v>73.599999999999994</v>
      </c>
      <c r="H47" s="24">
        <v>26285</v>
      </c>
      <c r="I47" s="21">
        <v>10.8</v>
      </c>
      <c r="J47" s="24">
        <v>25806</v>
      </c>
      <c r="K47" s="21">
        <v>10.6</v>
      </c>
      <c r="L47" s="24">
        <v>3314</v>
      </c>
      <c r="M47" s="21">
        <v>1.4</v>
      </c>
      <c r="N47" s="24">
        <v>8749</v>
      </c>
      <c r="O47" s="21">
        <v>3.6</v>
      </c>
    </row>
    <row r="48" spans="1:15" ht="13.5" customHeight="1" outlineLevel="1" x14ac:dyDescent="0.25">
      <c r="A48" s="55" t="s">
        <v>185</v>
      </c>
      <c r="B48" s="55" t="s">
        <v>1</v>
      </c>
      <c r="C48" s="23">
        <v>5078917</v>
      </c>
      <c r="D48" s="24">
        <v>444066</v>
      </c>
      <c r="E48" s="21">
        <v>8.6999999999999993</v>
      </c>
      <c r="F48" s="24">
        <v>404444</v>
      </c>
      <c r="G48" s="21">
        <v>91.1</v>
      </c>
      <c r="H48" s="24">
        <v>23937</v>
      </c>
      <c r="I48" s="21">
        <v>5.4</v>
      </c>
      <c r="J48" s="24">
        <v>9611</v>
      </c>
      <c r="K48" s="21">
        <v>2.2000000000000002</v>
      </c>
      <c r="L48" s="20">
        <v>720</v>
      </c>
      <c r="M48" s="21">
        <v>0.2</v>
      </c>
      <c r="N48" s="24">
        <v>5353</v>
      </c>
      <c r="O48" s="21">
        <v>1.2</v>
      </c>
    </row>
    <row r="49" spans="1:28" ht="13.5" customHeight="1" outlineLevel="1" x14ac:dyDescent="0.25">
      <c r="A49" s="55" t="s">
        <v>186</v>
      </c>
      <c r="B49" s="55" t="s">
        <v>1</v>
      </c>
      <c r="C49" s="23">
        <v>6495322</v>
      </c>
      <c r="D49" s="24">
        <v>776984</v>
      </c>
      <c r="E49" s="21">
        <v>12</v>
      </c>
      <c r="F49" s="24">
        <v>664753</v>
      </c>
      <c r="G49" s="21">
        <v>85.6</v>
      </c>
      <c r="H49" s="24">
        <v>55001</v>
      </c>
      <c r="I49" s="21">
        <v>7.1</v>
      </c>
      <c r="J49" s="24">
        <v>22861</v>
      </c>
      <c r="K49" s="21">
        <v>2.9</v>
      </c>
      <c r="L49" s="24">
        <v>4636</v>
      </c>
      <c r="M49" s="21">
        <v>0.6</v>
      </c>
      <c r="N49" s="24">
        <v>29733</v>
      </c>
      <c r="O49" s="21">
        <v>3.8</v>
      </c>
    </row>
    <row r="50" spans="1:28" ht="13.5" customHeight="1" outlineLevel="1" x14ac:dyDescent="0.25">
      <c r="A50" s="55" t="s">
        <v>187</v>
      </c>
      <c r="B50" s="55" t="s">
        <v>1</v>
      </c>
      <c r="C50" s="23">
        <v>9789729</v>
      </c>
      <c r="D50" s="24">
        <v>1241650</v>
      </c>
      <c r="E50" s="21">
        <v>12.7</v>
      </c>
      <c r="F50" s="24">
        <v>1050603</v>
      </c>
      <c r="G50" s="21">
        <v>84.6</v>
      </c>
      <c r="H50" s="24">
        <v>94589</v>
      </c>
      <c r="I50" s="21">
        <v>7.6</v>
      </c>
      <c r="J50" s="24">
        <v>48471</v>
      </c>
      <c r="K50" s="21">
        <v>3.9</v>
      </c>
      <c r="L50" s="24">
        <v>5104</v>
      </c>
      <c r="M50" s="21">
        <v>0.4</v>
      </c>
      <c r="N50" s="24">
        <v>42884</v>
      </c>
      <c r="O50" s="21">
        <v>3.5</v>
      </c>
    </row>
    <row r="51" spans="1:28" ht="13.5" customHeight="1" outlineLevel="1" x14ac:dyDescent="0.25">
      <c r="A51" s="55" t="s">
        <v>188</v>
      </c>
      <c r="B51" s="55" t="s">
        <v>1</v>
      </c>
      <c r="C51" s="23">
        <v>8029335</v>
      </c>
      <c r="D51" s="24">
        <v>757293</v>
      </c>
      <c r="E51" s="21">
        <v>9.4</v>
      </c>
      <c r="F51" s="24">
        <v>651997</v>
      </c>
      <c r="G51" s="21">
        <v>86.1</v>
      </c>
      <c r="H51" s="24">
        <v>57561</v>
      </c>
      <c r="I51" s="21">
        <v>7.6</v>
      </c>
      <c r="J51" s="24">
        <v>31819</v>
      </c>
      <c r="K51" s="21">
        <v>4.2</v>
      </c>
      <c r="L51" s="20">
        <v>644</v>
      </c>
      <c r="M51" s="21">
        <v>0.1</v>
      </c>
      <c r="N51" s="24">
        <v>15272</v>
      </c>
      <c r="O51" s="21">
        <v>2</v>
      </c>
    </row>
    <row r="52" spans="1:28" ht="13.5" customHeight="1" outlineLevel="1" x14ac:dyDescent="0.25">
      <c r="A52" s="55" t="s">
        <v>189</v>
      </c>
      <c r="B52" s="55" t="s">
        <v>1</v>
      </c>
      <c r="C52" s="23">
        <v>35869503</v>
      </c>
      <c r="D52" s="24">
        <v>2048104</v>
      </c>
      <c r="E52" s="21">
        <v>5.7</v>
      </c>
      <c r="F52" s="24">
        <v>1695364</v>
      </c>
      <c r="G52" s="21">
        <v>82.8</v>
      </c>
      <c r="H52" s="24">
        <v>78890</v>
      </c>
      <c r="I52" s="21">
        <v>3.9</v>
      </c>
      <c r="J52" s="24">
        <v>63784</v>
      </c>
      <c r="K52" s="21">
        <v>3.1</v>
      </c>
      <c r="L52" s="24">
        <v>11805</v>
      </c>
      <c r="M52" s="21">
        <v>0.6</v>
      </c>
      <c r="N52" s="24">
        <v>198262</v>
      </c>
      <c r="O52" s="21">
        <v>9.6999999999999993</v>
      </c>
    </row>
    <row r="53" spans="1:28" ht="20.100000000000001" customHeight="1" x14ac:dyDescent="0.25">
      <c r="A53" s="50" t="s">
        <v>10</v>
      </c>
      <c r="B53" s="50" t="s">
        <v>1</v>
      </c>
      <c r="C53" s="26">
        <v>75761156</v>
      </c>
      <c r="D53" s="26">
        <v>5982255</v>
      </c>
      <c r="E53" s="25">
        <v>7.9</v>
      </c>
      <c r="F53" s="26">
        <v>4920010</v>
      </c>
      <c r="G53" s="25">
        <v>82.2</v>
      </c>
      <c r="H53" s="26">
        <v>396354</v>
      </c>
      <c r="I53" s="25">
        <v>6.6</v>
      </c>
      <c r="J53" s="26">
        <v>296011</v>
      </c>
      <c r="K53" s="25">
        <v>4.9000000000000004</v>
      </c>
      <c r="L53" s="26">
        <v>30504</v>
      </c>
      <c r="M53" s="25">
        <v>0.5</v>
      </c>
      <c r="N53" s="26">
        <v>339375</v>
      </c>
      <c r="O53" s="25">
        <v>5.7</v>
      </c>
    </row>
    <row r="54" spans="1:28" ht="4.5" customHeight="1" x14ac:dyDescent="0.25">
      <c r="A54" s="51" t="s">
        <v>1</v>
      </c>
      <c r="B54" s="51" t="s">
        <v>1</v>
      </c>
      <c r="C54" s="6" t="s">
        <v>1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 t="s">
        <v>1</v>
      </c>
      <c r="K54" s="6" t="s">
        <v>1</v>
      </c>
      <c r="L54" s="6" t="s">
        <v>1</v>
      </c>
      <c r="M54" s="6" t="s">
        <v>1</v>
      </c>
      <c r="N54" s="6" t="s">
        <v>1</v>
      </c>
      <c r="O54" s="6" t="s">
        <v>1</v>
      </c>
    </row>
    <row r="55" spans="1:28" ht="4.5" customHeight="1" x14ac:dyDescent="0.25">
      <c r="A55" s="39" t="s">
        <v>1</v>
      </c>
      <c r="B55" s="39" t="s">
        <v>1</v>
      </c>
      <c r="C55" s="39" t="s">
        <v>1</v>
      </c>
      <c r="D55" s="39" t="s">
        <v>1</v>
      </c>
      <c r="E55" s="39" t="s">
        <v>1</v>
      </c>
      <c r="F55" s="39" t="s">
        <v>1</v>
      </c>
      <c r="G55" s="39" t="s">
        <v>1</v>
      </c>
      <c r="H55" s="39" t="s">
        <v>1</v>
      </c>
      <c r="I55" s="39" t="s">
        <v>1</v>
      </c>
      <c r="J55" s="39" t="s">
        <v>1</v>
      </c>
      <c r="K55" s="39" t="s">
        <v>1</v>
      </c>
      <c r="L55" s="39" t="s">
        <v>1</v>
      </c>
      <c r="M55" s="39" t="s">
        <v>1</v>
      </c>
      <c r="N55" s="39" t="s">
        <v>1</v>
      </c>
      <c r="O55" s="39" t="s">
        <v>1</v>
      </c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</row>
    <row r="56" spans="1:28" ht="13.5" customHeight="1" x14ac:dyDescent="0.25">
      <c r="A56" s="40" t="s">
        <v>15</v>
      </c>
      <c r="B56" s="40" t="s">
        <v>1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0" t="s">
        <v>1</v>
      </c>
      <c r="K56" s="40" t="s">
        <v>1</v>
      </c>
      <c r="L56" s="40" t="s">
        <v>1</v>
      </c>
      <c r="M56" s="40" t="s">
        <v>1</v>
      </c>
      <c r="N56" s="40" t="s">
        <v>1</v>
      </c>
      <c r="O56" s="40" t="s">
        <v>1</v>
      </c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</row>
    <row r="57" spans="1:28" ht="13.5" customHeight="1" x14ac:dyDescent="0.25">
      <c r="A57" s="40" t="s">
        <v>190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0" t="s">
        <v>1</v>
      </c>
      <c r="K57" s="40" t="s">
        <v>1</v>
      </c>
      <c r="L57" s="40" t="s">
        <v>1</v>
      </c>
      <c r="M57" s="40" t="s">
        <v>1</v>
      </c>
      <c r="N57" s="40" t="s">
        <v>1</v>
      </c>
      <c r="O57" s="40" t="s">
        <v>1</v>
      </c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</row>
    <row r="58" spans="1:28" ht="13.5" customHeight="1" x14ac:dyDescent="0.25">
      <c r="A58" s="40" t="s">
        <v>191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0" t="s">
        <v>1</v>
      </c>
      <c r="K58" s="40" t="s">
        <v>1</v>
      </c>
      <c r="L58" s="40" t="s">
        <v>1</v>
      </c>
      <c r="M58" s="40" t="s">
        <v>1</v>
      </c>
      <c r="N58" s="40" t="s">
        <v>1</v>
      </c>
      <c r="O58" s="40" t="s">
        <v>1</v>
      </c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</row>
    <row r="59" spans="1:28" ht="13.5" customHeight="1" x14ac:dyDescent="0.25">
      <c r="A59" s="40" t="s">
        <v>192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0" t="s">
        <v>1</v>
      </c>
      <c r="K59" s="40" t="s">
        <v>1</v>
      </c>
      <c r="L59" s="40" t="s">
        <v>1</v>
      </c>
      <c r="M59" s="40" t="s">
        <v>1</v>
      </c>
      <c r="N59" s="40" t="s">
        <v>1</v>
      </c>
      <c r="O59" s="40" t="s">
        <v>1</v>
      </c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</row>
    <row r="60" spans="1:28" ht="13.5" customHeight="1" x14ac:dyDescent="0.25">
      <c r="A60" s="40" t="s">
        <v>28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0" t="s">
        <v>1</v>
      </c>
      <c r="K60" s="40" t="s">
        <v>1</v>
      </c>
      <c r="L60" s="40" t="s">
        <v>1</v>
      </c>
      <c r="M60" s="40" t="s">
        <v>1</v>
      </c>
      <c r="N60" s="40" t="s">
        <v>1</v>
      </c>
      <c r="O60" s="40" t="s">
        <v>1</v>
      </c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</row>
    <row r="61" spans="1:28" ht="13.5" customHeight="1" x14ac:dyDescent="0.25">
      <c r="A61" s="40" t="s">
        <v>47</v>
      </c>
      <c r="B61" s="40" t="s">
        <v>1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40" t="s">
        <v>1</v>
      </c>
      <c r="K61" s="40" t="s">
        <v>1</v>
      </c>
      <c r="L61" s="40" t="s">
        <v>1</v>
      </c>
      <c r="M61" s="40" t="s">
        <v>1</v>
      </c>
      <c r="N61" s="40" t="s">
        <v>1</v>
      </c>
      <c r="O61" s="40" t="s">
        <v>1</v>
      </c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</row>
  </sheetData>
  <mergeCells count="37">
    <mergeCell ref="A6:O6"/>
    <mergeCell ref="A37:O37"/>
    <mergeCell ref="A42:O42"/>
    <mergeCell ref="A38:B38"/>
    <mergeCell ref="A39:B39"/>
    <mergeCell ref="A40:B40"/>
    <mergeCell ref="A41:B41"/>
    <mergeCell ref="A51:B51"/>
    <mergeCell ref="A52:B52"/>
    <mergeCell ref="A43:B43"/>
    <mergeCell ref="A44:B44"/>
    <mergeCell ref="A45:B45"/>
    <mergeCell ref="A46:B46"/>
    <mergeCell ref="A47:B47"/>
    <mergeCell ref="A53:B53"/>
    <mergeCell ref="A54:B54"/>
    <mergeCell ref="A1:O1"/>
    <mergeCell ref="A2:B5"/>
    <mergeCell ref="C2:O2"/>
    <mergeCell ref="C3:C4"/>
    <mergeCell ref="D3:E4"/>
    <mergeCell ref="F3:O3"/>
    <mergeCell ref="F4:G4"/>
    <mergeCell ref="H4:I4"/>
    <mergeCell ref="J4:K4"/>
    <mergeCell ref="L4:M4"/>
    <mergeCell ref="N4:O4"/>
    <mergeCell ref="A48:B48"/>
    <mergeCell ref="A49:B49"/>
    <mergeCell ref="A50:B50"/>
    <mergeCell ref="A60:AB60"/>
    <mergeCell ref="A61:AB61"/>
    <mergeCell ref="A55:AB55"/>
    <mergeCell ref="A56:AB56"/>
    <mergeCell ref="A57:AB57"/>
    <mergeCell ref="A58:AB58"/>
    <mergeCell ref="A59:AB59"/>
  </mergeCells>
  <pageMargins left="0.7" right="0.7" top="0.75" bottom="0.75" header="0.3" footer="0.3"/>
  <pageSetup paperSize="9" orientation="landscape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62"/>
  <sheetViews>
    <sheetView showGridLines="0" workbookViewId="0">
      <pane ySplit="5" topLeftCell="A24" activePane="bottomLeft" state="frozen"/>
      <selection pane="bottomLeft" activeCell="C45" sqref="C45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5" width="7.7109375" customWidth="1"/>
    <col min="6" max="6" width="14.7109375" customWidth="1" outlineLevel="1"/>
    <col min="7" max="7" width="7.7109375" customWidth="1" outlineLevel="1"/>
    <col min="8" max="8" width="14.7109375" customWidth="1" outlineLevel="1"/>
    <col min="9" max="9" width="7.7109375" customWidth="1" outlineLevel="1"/>
    <col min="10" max="10" width="14.7109375" customWidth="1" outlineLevel="1"/>
    <col min="11" max="11" width="7.7109375" customWidth="1" outlineLevel="1"/>
    <col min="12" max="12" width="14.7109375" customWidth="1"/>
    <col min="13" max="13" width="7.7109375" customWidth="1"/>
    <col min="15" max="15" width="7.7109375" customWidth="1"/>
  </cols>
  <sheetData>
    <row r="1" spans="1:13" ht="20.100000000000001" customHeight="1" x14ac:dyDescent="0.25">
      <c r="A1" s="41" t="s">
        <v>201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  <c r="M1" s="41" t="s">
        <v>1</v>
      </c>
    </row>
    <row r="2" spans="1:13" ht="20.100000000000001" customHeight="1" x14ac:dyDescent="0.25">
      <c r="A2" s="53" t="s">
        <v>194</v>
      </c>
      <c r="B2" s="53" t="s">
        <v>1</v>
      </c>
      <c r="C2" s="43" t="s">
        <v>44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  <c r="L2" s="43" t="s">
        <v>1</v>
      </c>
      <c r="M2" s="43" t="s">
        <v>1</v>
      </c>
    </row>
    <row r="3" spans="1:13" ht="20.100000000000001" customHeight="1" x14ac:dyDescent="0.25">
      <c r="A3" s="53" t="s">
        <v>162</v>
      </c>
      <c r="B3" s="53" t="s">
        <v>1</v>
      </c>
      <c r="C3" s="43" t="s">
        <v>10</v>
      </c>
      <c r="D3" s="43" t="s">
        <v>163</v>
      </c>
      <c r="E3" s="43" t="s">
        <v>1</v>
      </c>
      <c r="F3" s="43" t="s">
        <v>164</v>
      </c>
      <c r="G3" s="43" t="s">
        <v>1</v>
      </c>
      <c r="H3" s="43" t="s">
        <v>1</v>
      </c>
      <c r="I3" s="43" t="s">
        <v>1</v>
      </c>
      <c r="J3" s="43" t="s">
        <v>1</v>
      </c>
      <c r="K3" s="43" t="s">
        <v>1</v>
      </c>
      <c r="L3" s="43" t="s">
        <v>165</v>
      </c>
      <c r="M3" s="43" t="s">
        <v>1</v>
      </c>
    </row>
    <row r="4" spans="1:13" ht="20.100000000000001" customHeight="1" x14ac:dyDescent="0.25">
      <c r="A4" s="53" t="s">
        <v>195</v>
      </c>
      <c r="B4" s="53" t="s">
        <v>1</v>
      </c>
      <c r="C4" s="43" t="s">
        <v>1</v>
      </c>
      <c r="D4" s="43" t="s">
        <v>1</v>
      </c>
      <c r="E4" s="43" t="s">
        <v>1</v>
      </c>
      <c r="F4" s="44" t="s">
        <v>167</v>
      </c>
      <c r="G4" s="44" t="s">
        <v>1</v>
      </c>
      <c r="H4" s="44" t="s">
        <v>168</v>
      </c>
      <c r="I4" s="44" t="s">
        <v>1</v>
      </c>
      <c r="J4" s="44" t="s">
        <v>169</v>
      </c>
      <c r="K4" s="44" t="s">
        <v>1</v>
      </c>
      <c r="L4" s="43" t="s">
        <v>1</v>
      </c>
      <c r="M4" s="43" t="s">
        <v>1</v>
      </c>
    </row>
    <row r="5" spans="1:13" ht="20.100000000000001" customHeight="1" x14ac:dyDescent="0.25">
      <c r="A5" s="53" t="s">
        <v>1</v>
      </c>
      <c r="B5" s="53" t="s">
        <v>1</v>
      </c>
      <c r="C5" s="10" t="s">
        <v>170</v>
      </c>
      <c r="D5" s="10" t="s">
        <v>170</v>
      </c>
      <c r="E5" s="10" t="s">
        <v>22</v>
      </c>
      <c r="F5" s="10" t="s">
        <v>170</v>
      </c>
      <c r="G5" s="10" t="s">
        <v>22</v>
      </c>
      <c r="H5" s="10" t="s">
        <v>170</v>
      </c>
      <c r="I5" s="10" t="s">
        <v>22</v>
      </c>
      <c r="J5" s="10" t="s">
        <v>170</v>
      </c>
      <c r="K5" s="10" t="s">
        <v>22</v>
      </c>
      <c r="L5" s="10" t="s">
        <v>170</v>
      </c>
      <c r="M5" s="10" t="s">
        <v>22</v>
      </c>
    </row>
    <row r="6" spans="1:13" ht="20.100000000000001" customHeight="1" x14ac:dyDescent="0.25">
      <c r="A6" s="56" t="s">
        <v>64</v>
      </c>
      <c r="B6" s="56" t="s">
        <v>1</v>
      </c>
      <c r="C6" s="39" t="s">
        <v>1</v>
      </c>
      <c r="D6" s="39" t="s">
        <v>1</v>
      </c>
      <c r="E6" s="39" t="s">
        <v>1</v>
      </c>
      <c r="F6" s="39" t="s">
        <v>1</v>
      </c>
      <c r="G6" s="39" t="s">
        <v>1</v>
      </c>
      <c r="H6" s="39" t="s">
        <v>1</v>
      </c>
      <c r="I6" s="39" t="s">
        <v>1</v>
      </c>
      <c r="J6" s="39" t="s">
        <v>1</v>
      </c>
      <c r="K6" s="39" t="s">
        <v>1</v>
      </c>
      <c r="L6" s="39" t="s">
        <v>1</v>
      </c>
      <c r="M6" s="39" t="s">
        <v>1</v>
      </c>
    </row>
    <row r="7" spans="1:13" ht="13.5" customHeight="1" outlineLevel="1" x14ac:dyDescent="0.25">
      <c r="A7" s="19" t="s">
        <v>65</v>
      </c>
      <c r="B7" s="19" t="s">
        <v>66</v>
      </c>
      <c r="C7" s="23">
        <v>345265</v>
      </c>
      <c r="D7" s="24">
        <v>334394</v>
      </c>
      <c r="E7" s="27">
        <v>96.9</v>
      </c>
      <c r="F7" s="24">
        <v>330245</v>
      </c>
      <c r="G7" s="27" t="s">
        <v>1</v>
      </c>
      <c r="H7" s="20" t="s">
        <v>75</v>
      </c>
      <c r="I7" s="27" t="s">
        <v>1</v>
      </c>
      <c r="J7" s="20" t="s">
        <v>75</v>
      </c>
      <c r="K7" s="27" t="s">
        <v>1</v>
      </c>
      <c r="L7" s="24">
        <v>10871</v>
      </c>
      <c r="M7" s="27">
        <v>3.1</v>
      </c>
    </row>
    <row r="8" spans="1:13" ht="13.5" customHeight="1" outlineLevel="1" x14ac:dyDescent="0.25">
      <c r="A8" s="19" t="s">
        <v>67</v>
      </c>
      <c r="B8" s="19" t="s">
        <v>68</v>
      </c>
      <c r="C8" s="23">
        <v>22070</v>
      </c>
      <c r="D8" s="24">
        <v>21831</v>
      </c>
      <c r="E8" s="27">
        <v>98.9</v>
      </c>
      <c r="F8" s="24">
        <v>20365</v>
      </c>
      <c r="G8" s="27" t="s">
        <v>1</v>
      </c>
      <c r="H8" s="20" t="s">
        <v>75</v>
      </c>
      <c r="I8" s="27" t="s">
        <v>1</v>
      </c>
      <c r="J8" s="20" t="s">
        <v>75</v>
      </c>
      <c r="K8" s="27" t="s">
        <v>1</v>
      </c>
      <c r="L8" s="20">
        <v>239</v>
      </c>
      <c r="M8" s="27">
        <v>1.1000000000000001</v>
      </c>
    </row>
    <row r="9" spans="1:13" ht="13.5" customHeight="1" outlineLevel="1" x14ac:dyDescent="0.25">
      <c r="A9" s="19" t="s">
        <v>69</v>
      </c>
      <c r="B9" s="19" t="s">
        <v>70</v>
      </c>
      <c r="C9" s="23">
        <v>71482384</v>
      </c>
      <c r="D9" s="24">
        <v>65470763</v>
      </c>
      <c r="E9" s="27">
        <v>91.6</v>
      </c>
      <c r="F9" s="24">
        <v>64059556</v>
      </c>
      <c r="G9" s="27">
        <v>97.8</v>
      </c>
      <c r="H9" s="24">
        <v>1346530</v>
      </c>
      <c r="I9" s="27">
        <v>2.1</v>
      </c>
      <c r="J9" s="24">
        <v>64676</v>
      </c>
      <c r="K9" s="27">
        <v>0.1</v>
      </c>
      <c r="L9" s="24">
        <v>6011621</v>
      </c>
      <c r="M9" s="27">
        <v>8.4</v>
      </c>
    </row>
    <row r="10" spans="1:13" ht="13.5" customHeight="1" outlineLevel="1" x14ac:dyDescent="0.25">
      <c r="A10" s="19" t="s">
        <v>71</v>
      </c>
      <c r="B10" s="19" t="s">
        <v>72</v>
      </c>
      <c r="C10" s="23">
        <v>345096</v>
      </c>
      <c r="D10" s="24">
        <v>344171</v>
      </c>
      <c r="E10" s="27">
        <v>99.7</v>
      </c>
      <c r="F10" s="24">
        <v>337114</v>
      </c>
      <c r="G10" s="27" t="s">
        <v>1</v>
      </c>
      <c r="H10" s="20" t="s">
        <v>75</v>
      </c>
      <c r="I10" s="27" t="s">
        <v>1</v>
      </c>
      <c r="J10" s="20" t="s">
        <v>75</v>
      </c>
      <c r="K10" s="27" t="s">
        <v>1</v>
      </c>
      <c r="L10" s="20">
        <v>925</v>
      </c>
      <c r="M10" s="27">
        <v>0.3</v>
      </c>
    </row>
    <row r="11" spans="1:13" ht="13.5" customHeight="1" outlineLevel="1" x14ac:dyDescent="0.25">
      <c r="A11" s="19" t="s">
        <v>73</v>
      </c>
      <c r="B11" s="19" t="s">
        <v>74</v>
      </c>
      <c r="C11" s="21" t="s">
        <v>75</v>
      </c>
      <c r="D11" s="20" t="s">
        <v>75</v>
      </c>
      <c r="E11" s="27" t="s">
        <v>1</v>
      </c>
      <c r="F11" s="24">
        <v>119390</v>
      </c>
      <c r="G11" s="27" t="s">
        <v>1</v>
      </c>
      <c r="H11" s="20" t="s">
        <v>75</v>
      </c>
      <c r="I11" s="27" t="s">
        <v>1</v>
      </c>
      <c r="J11" s="20">
        <v>80</v>
      </c>
      <c r="K11" s="27" t="s">
        <v>1</v>
      </c>
      <c r="L11" s="20">
        <v>656</v>
      </c>
      <c r="M11" s="27" t="s">
        <v>1</v>
      </c>
    </row>
    <row r="12" spans="1:13" ht="13.5" customHeight="1" outlineLevel="1" x14ac:dyDescent="0.25">
      <c r="A12" s="19" t="s">
        <v>76</v>
      </c>
      <c r="B12" s="19" t="s">
        <v>77</v>
      </c>
      <c r="C12" s="23">
        <v>242252</v>
      </c>
      <c r="D12" s="24">
        <v>206414</v>
      </c>
      <c r="E12" s="27">
        <v>85.2</v>
      </c>
      <c r="F12" s="24">
        <v>195285</v>
      </c>
      <c r="G12" s="27">
        <v>94.6</v>
      </c>
      <c r="H12" s="24">
        <v>11121</v>
      </c>
      <c r="I12" s="27">
        <v>5.4</v>
      </c>
      <c r="J12" s="20">
        <v>8</v>
      </c>
      <c r="K12" s="27">
        <v>0</v>
      </c>
      <c r="L12" s="24">
        <v>35838</v>
      </c>
      <c r="M12" s="27">
        <v>14.8</v>
      </c>
    </row>
    <row r="13" spans="1:13" ht="13.5" customHeight="1" outlineLevel="1" x14ac:dyDescent="0.25">
      <c r="A13" s="19" t="s">
        <v>78</v>
      </c>
      <c r="B13" s="19" t="s">
        <v>79</v>
      </c>
      <c r="C13" s="21" t="s">
        <v>75</v>
      </c>
      <c r="D13" s="24">
        <v>141295</v>
      </c>
      <c r="E13" s="27" t="s">
        <v>1</v>
      </c>
      <c r="F13" s="24">
        <v>138838</v>
      </c>
      <c r="G13" s="27">
        <v>98.3</v>
      </c>
      <c r="H13" s="24">
        <v>2457</v>
      </c>
      <c r="I13" s="27">
        <v>1.7</v>
      </c>
      <c r="J13" s="20" t="s">
        <v>171</v>
      </c>
      <c r="K13" s="27" t="s">
        <v>171</v>
      </c>
      <c r="L13" s="20" t="s">
        <v>75</v>
      </c>
      <c r="M13" s="27" t="s">
        <v>1</v>
      </c>
    </row>
    <row r="14" spans="1:13" ht="13.5" customHeight="1" outlineLevel="1" x14ac:dyDescent="0.25">
      <c r="A14" s="19" t="s">
        <v>80</v>
      </c>
      <c r="B14" s="19" t="s">
        <v>81</v>
      </c>
      <c r="C14" s="23">
        <v>5250017</v>
      </c>
      <c r="D14" s="24">
        <v>4955454</v>
      </c>
      <c r="E14" s="27">
        <v>94.4</v>
      </c>
      <c r="F14" s="24">
        <v>4893825</v>
      </c>
      <c r="G14" s="27">
        <v>98.8</v>
      </c>
      <c r="H14" s="24">
        <v>61260</v>
      </c>
      <c r="I14" s="27">
        <v>1.2</v>
      </c>
      <c r="J14" s="20">
        <v>369</v>
      </c>
      <c r="K14" s="27">
        <v>0</v>
      </c>
      <c r="L14" s="24">
        <v>294563</v>
      </c>
      <c r="M14" s="27">
        <v>5.6</v>
      </c>
    </row>
    <row r="15" spans="1:13" ht="13.5" customHeight="1" outlineLevel="1" x14ac:dyDescent="0.25">
      <c r="A15" s="19" t="s">
        <v>82</v>
      </c>
      <c r="B15" s="19" t="s">
        <v>83</v>
      </c>
      <c r="C15" s="23">
        <v>7933751</v>
      </c>
      <c r="D15" s="24">
        <v>6602145</v>
      </c>
      <c r="E15" s="27">
        <v>83.2</v>
      </c>
      <c r="F15" s="24">
        <v>6578966</v>
      </c>
      <c r="G15" s="27">
        <v>99.6</v>
      </c>
      <c r="H15" s="24">
        <v>23178</v>
      </c>
      <c r="I15" s="27">
        <v>0.4</v>
      </c>
      <c r="J15" s="20">
        <v>1</v>
      </c>
      <c r="K15" s="27">
        <v>0</v>
      </c>
      <c r="L15" s="24">
        <v>1331606</v>
      </c>
      <c r="M15" s="27">
        <v>16.8</v>
      </c>
    </row>
    <row r="16" spans="1:13" ht="13.5" customHeight="1" outlineLevel="1" x14ac:dyDescent="0.25">
      <c r="A16" s="19" t="s">
        <v>84</v>
      </c>
      <c r="B16" s="19" t="s">
        <v>85</v>
      </c>
      <c r="C16" s="23">
        <v>1353828</v>
      </c>
      <c r="D16" s="24">
        <v>1254343</v>
      </c>
      <c r="E16" s="27">
        <v>92.7</v>
      </c>
      <c r="F16" s="24">
        <v>1219131</v>
      </c>
      <c r="G16" s="27">
        <v>97.2</v>
      </c>
      <c r="H16" s="24">
        <v>34170</v>
      </c>
      <c r="I16" s="27">
        <v>2.7</v>
      </c>
      <c r="J16" s="24">
        <v>1043</v>
      </c>
      <c r="K16" s="27">
        <v>0.1</v>
      </c>
      <c r="L16" s="24">
        <v>99485</v>
      </c>
      <c r="M16" s="27">
        <v>7.3</v>
      </c>
    </row>
    <row r="17" spans="1:13" ht="13.5" customHeight="1" outlineLevel="1" x14ac:dyDescent="0.25">
      <c r="A17" s="19" t="s">
        <v>86</v>
      </c>
      <c r="B17" s="19" t="s">
        <v>87</v>
      </c>
      <c r="C17" s="23">
        <v>351656</v>
      </c>
      <c r="D17" s="24">
        <v>340364</v>
      </c>
      <c r="E17" s="27">
        <v>96.8</v>
      </c>
      <c r="F17" s="24">
        <v>315448</v>
      </c>
      <c r="G17" s="27">
        <v>92.7</v>
      </c>
      <c r="H17" s="24">
        <v>24413</v>
      </c>
      <c r="I17" s="27">
        <v>7.2</v>
      </c>
      <c r="J17" s="20">
        <v>503</v>
      </c>
      <c r="K17" s="27">
        <v>0.1</v>
      </c>
      <c r="L17" s="24">
        <v>11292</v>
      </c>
      <c r="M17" s="27">
        <v>3.2</v>
      </c>
    </row>
    <row r="18" spans="1:13" ht="13.5" customHeight="1" outlineLevel="1" x14ac:dyDescent="0.25">
      <c r="A18" s="19" t="s">
        <v>88</v>
      </c>
      <c r="B18" s="19" t="s">
        <v>89</v>
      </c>
      <c r="C18" s="23">
        <v>542713</v>
      </c>
      <c r="D18" s="24">
        <v>451399</v>
      </c>
      <c r="E18" s="27">
        <v>83.2</v>
      </c>
      <c r="F18" s="24">
        <v>430573</v>
      </c>
      <c r="G18" s="27">
        <v>95.4</v>
      </c>
      <c r="H18" s="24">
        <v>18340</v>
      </c>
      <c r="I18" s="27">
        <v>4.0999999999999996</v>
      </c>
      <c r="J18" s="24">
        <v>2486</v>
      </c>
      <c r="K18" s="27">
        <v>0.6</v>
      </c>
      <c r="L18" s="24">
        <v>91313</v>
      </c>
      <c r="M18" s="27">
        <v>16.8</v>
      </c>
    </row>
    <row r="19" spans="1:13" ht="13.5" customHeight="1" outlineLevel="1" x14ac:dyDescent="0.25">
      <c r="A19" s="19" t="s">
        <v>90</v>
      </c>
      <c r="B19" s="19" t="s">
        <v>91</v>
      </c>
      <c r="C19" s="23">
        <v>1077758</v>
      </c>
      <c r="D19" s="24">
        <v>1051236</v>
      </c>
      <c r="E19" s="27">
        <v>97.5</v>
      </c>
      <c r="F19" s="24">
        <v>917869</v>
      </c>
      <c r="G19" s="27">
        <v>87.3</v>
      </c>
      <c r="H19" s="24">
        <v>131931</v>
      </c>
      <c r="I19" s="27">
        <v>12.6</v>
      </c>
      <c r="J19" s="24">
        <v>1435</v>
      </c>
      <c r="K19" s="27">
        <v>0.1</v>
      </c>
      <c r="L19" s="24">
        <v>26523</v>
      </c>
      <c r="M19" s="27">
        <v>2.5</v>
      </c>
    </row>
    <row r="20" spans="1:13" ht="13.5" customHeight="1" outlineLevel="1" x14ac:dyDescent="0.25">
      <c r="A20" s="19" t="s">
        <v>92</v>
      </c>
      <c r="B20" s="19" t="s">
        <v>93</v>
      </c>
      <c r="C20" s="23">
        <v>9948248</v>
      </c>
      <c r="D20" s="24">
        <v>8497354</v>
      </c>
      <c r="E20" s="27">
        <v>85.4</v>
      </c>
      <c r="F20" s="24">
        <v>8165069</v>
      </c>
      <c r="G20" s="27">
        <v>96.1</v>
      </c>
      <c r="H20" s="24">
        <v>329625</v>
      </c>
      <c r="I20" s="27">
        <v>3.9</v>
      </c>
      <c r="J20" s="24">
        <v>2661</v>
      </c>
      <c r="K20" s="27">
        <v>0</v>
      </c>
      <c r="L20" s="24">
        <v>1450894</v>
      </c>
      <c r="M20" s="27">
        <v>14.6</v>
      </c>
    </row>
    <row r="21" spans="1:13" ht="13.5" customHeight="1" outlineLevel="1" x14ac:dyDescent="0.25">
      <c r="A21" s="19" t="s">
        <v>94</v>
      </c>
      <c r="B21" s="19" t="s">
        <v>95</v>
      </c>
      <c r="C21" s="23">
        <v>3014578</v>
      </c>
      <c r="D21" s="24">
        <v>2802554</v>
      </c>
      <c r="E21" s="27">
        <v>93</v>
      </c>
      <c r="F21" s="24">
        <v>2733061</v>
      </c>
      <c r="G21" s="27">
        <v>97.5</v>
      </c>
      <c r="H21" s="24">
        <v>67769</v>
      </c>
      <c r="I21" s="27">
        <v>2.4</v>
      </c>
      <c r="J21" s="24">
        <v>1724</v>
      </c>
      <c r="K21" s="27">
        <v>0.1</v>
      </c>
      <c r="L21" s="24">
        <v>212024</v>
      </c>
      <c r="M21" s="27">
        <v>7</v>
      </c>
    </row>
    <row r="22" spans="1:13" ht="13.5" customHeight="1" outlineLevel="1" x14ac:dyDescent="0.25">
      <c r="A22" s="19" t="s">
        <v>96</v>
      </c>
      <c r="B22" s="19" t="s">
        <v>97</v>
      </c>
      <c r="C22" s="23">
        <v>7521770</v>
      </c>
      <c r="D22" s="24">
        <v>7299713</v>
      </c>
      <c r="E22" s="27">
        <v>97</v>
      </c>
      <c r="F22" s="24">
        <v>7100851</v>
      </c>
      <c r="G22" s="27">
        <v>97.3</v>
      </c>
      <c r="H22" s="24">
        <v>191820</v>
      </c>
      <c r="I22" s="27">
        <v>2.6</v>
      </c>
      <c r="J22" s="24">
        <v>7042</v>
      </c>
      <c r="K22" s="27">
        <v>0.1</v>
      </c>
      <c r="L22" s="24">
        <v>222057</v>
      </c>
      <c r="M22" s="27">
        <v>3</v>
      </c>
    </row>
    <row r="23" spans="1:13" ht="13.5" customHeight="1" outlineLevel="1" x14ac:dyDescent="0.25">
      <c r="A23" s="19" t="s">
        <v>98</v>
      </c>
      <c r="B23" s="19" t="s">
        <v>99</v>
      </c>
      <c r="C23" s="23">
        <v>29759779</v>
      </c>
      <c r="D23" s="24">
        <v>27672464</v>
      </c>
      <c r="E23" s="27">
        <v>93</v>
      </c>
      <c r="F23" s="24">
        <v>27502325</v>
      </c>
      <c r="G23" s="27">
        <v>99.4</v>
      </c>
      <c r="H23" s="24">
        <v>125577</v>
      </c>
      <c r="I23" s="27">
        <v>0.5</v>
      </c>
      <c r="J23" s="24">
        <v>44563</v>
      </c>
      <c r="K23" s="27">
        <v>0.2</v>
      </c>
      <c r="L23" s="24">
        <v>2087315</v>
      </c>
      <c r="M23" s="27">
        <v>7</v>
      </c>
    </row>
    <row r="24" spans="1:13" ht="13.5" customHeight="1" outlineLevel="1" x14ac:dyDescent="0.25">
      <c r="A24" s="19" t="s">
        <v>100</v>
      </c>
      <c r="B24" s="19" t="s">
        <v>101</v>
      </c>
      <c r="C24" s="23">
        <v>2147426</v>
      </c>
      <c r="D24" s="24">
        <v>2092329</v>
      </c>
      <c r="E24" s="27">
        <v>97.4</v>
      </c>
      <c r="F24" s="24">
        <v>1844887</v>
      </c>
      <c r="G24" s="27">
        <v>88.2</v>
      </c>
      <c r="H24" s="24">
        <v>247304</v>
      </c>
      <c r="I24" s="27">
        <v>11.8</v>
      </c>
      <c r="J24" s="20">
        <v>138</v>
      </c>
      <c r="K24" s="27">
        <v>0</v>
      </c>
      <c r="L24" s="24">
        <v>55096</v>
      </c>
      <c r="M24" s="27">
        <v>2.6</v>
      </c>
    </row>
    <row r="25" spans="1:13" ht="13.5" customHeight="1" outlineLevel="1" x14ac:dyDescent="0.25">
      <c r="A25" s="19" t="s">
        <v>102</v>
      </c>
      <c r="B25" s="19" t="s">
        <v>103</v>
      </c>
      <c r="C25" s="23">
        <v>1561512</v>
      </c>
      <c r="D25" s="24">
        <v>1537098</v>
      </c>
      <c r="E25" s="27">
        <v>98.4</v>
      </c>
      <c r="F25" s="24">
        <v>1312822</v>
      </c>
      <c r="G25" s="27" t="s">
        <v>1</v>
      </c>
      <c r="H25" s="20" t="s">
        <v>75</v>
      </c>
      <c r="I25" s="27" t="s">
        <v>1</v>
      </c>
      <c r="J25" s="20" t="s">
        <v>75</v>
      </c>
      <c r="K25" s="27" t="s">
        <v>1</v>
      </c>
      <c r="L25" s="24">
        <v>24414</v>
      </c>
      <c r="M25" s="27">
        <v>1.6</v>
      </c>
    </row>
    <row r="26" spans="1:13" ht="13.5" customHeight="1" outlineLevel="1" x14ac:dyDescent="0.25">
      <c r="A26" s="19" t="s">
        <v>104</v>
      </c>
      <c r="B26" s="19" t="s">
        <v>105</v>
      </c>
      <c r="C26" s="23">
        <v>1714880</v>
      </c>
      <c r="D26" s="20" t="s">
        <v>75</v>
      </c>
      <c r="E26" s="27" t="s">
        <v>1</v>
      </c>
      <c r="F26" s="24">
        <v>1566924</v>
      </c>
      <c r="G26" s="27" t="s">
        <v>1</v>
      </c>
      <c r="H26" s="24">
        <v>55448</v>
      </c>
      <c r="I26" s="27" t="s">
        <v>1</v>
      </c>
      <c r="J26" s="20" t="s">
        <v>75</v>
      </c>
      <c r="K26" s="27" t="s">
        <v>1</v>
      </c>
      <c r="L26" s="20" t="s">
        <v>75</v>
      </c>
      <c r="M26" s="27" t="s">
        <v>1</v>
      </c>
    </row>
    <row r="27" spans="1:13" ht="13.5" customHeight="1" outlineLevel="1" x14ac:dyDescent="0.25">
      <c r="A27" s="19" t="s">
        <v>106</v>
      </c>
      <c r="B27" s="19" t="s">
        <v>107</v>
      </c>
      <c r="C27" s="23">
        <v>219725</v>
      </c>
      <c r="D27" s="24">
        <v>217313</v>
      </c>
      <c r="E27" s="27">
        <v>98.9</v>
      </c>
      <c r="F27" s="24">
        <v>183532</v>
      </c>
      <c r="G27" s="27" t="s">
        <v>1</v>
      </c>
      <c r="H27" s="20" t="s">
        <v>75</v>
      </c>
      <c r="I27" s="27" t="s">
        <v>1</v>
      </c>
      <c r="J27" s="20" t="s">
        <v>75</v>
      </c>
      <c r="K27" s="27" t="s">
        <v>1</v>
      </c>
      <c r="L27" s="24">
        <v>2413</v>
      </c>
      <c r="M27" s="27">
        <v>1.1000000000000001</v>
      </c>
    </row>
    <row r="28" spans="1:13" ht="13.5" customHeight="1" outlineLevel="1" x14ac:dyDescent="0.25">
      <c r="A28" s="19" t="s">
        <v>108</v>
      </c>
      <c r="B28" s="19" t="s">
        <v>109</v>
      </c>
      <c r="C28" s="23">
        <v>126266</v>
      </c>
      <c r="D28" s="24">
        <v>123142</v>
      </c>
      <c r="E28" s="27">
        <v>97.5</v>
      </c>
      <c r="F28" s="24">
        <v>96587</v>
      </c>
      <c r="G28" s="27">
        <v>78.400000000000006</v>
      </c>
      <c r="H28" s="24">
        <v>26222</v>
      </c>
      <c r="I28" s="27">
        <v>21.3</v>
      </c>
      <c r="J28" s="20">
        <v>333</v>
      </c>
      <c r="K28" s="27">
        <v>0.3</v>
      </c>
      <c r="L28" s="24">
        <v>3124</v>
      </c>
      <c r="M28" s="27">
        <v>2.5</v>
      </c>
    </row>
    <row r="29" spans="1:13" ht="13.5" customHeight="1" outlineLevel="1" x14ac:dyDescent="0.25">
      <c r="A29" s="19" t="s">
        <v>110</v>
      </c>
      <c r="B29" s="19" t="s">
        <v>111</v>
      </c>
      <c r="C29" s="23">
        <v>5696371</v>
      </c>
      <c r="D29" s="24">
        <v>5414478</v>
      </c>
      <c r="E29" s="27">
        <v>95.1</v>
      </c>
      <c r="F29" s="24">
        <v>5086083</v>
      </c>
      <c r="G29" s="27">
        <v>93.9</v>
      </c>
      <c r="H29" s="24">
        <v>322572</v>
      </c>
      <c r="I29" s="27">
        <v>6</v>
      </c>
      <c r="J29" s="24">
        <v>5822</v>
      </c>
      <c r="K29" s="27">
        <v>0.1</v>
      </c>
      <c r="L29" s="24">
        <v>281893</v>
      </c>
      <c r="M29" s="27">
        <v>4.9000000000000004</v>
      </c>
    </row>
    <row r="30" spans="1:13" ht="13.5" customHeight="1" outlineLevel="1" x14ac:dyDescent="0.25">
      <c r="A30" s="19" t="s">
        <v>172</v>
      </c>
      <c r="B30" s="19" t="s">
        <v>173</v>
      </c>
      <c r="C30" s="23">
        <v>4660850</v>
      </c>
      <c r="D30" s="24">
        <v>4417358</v>
      </c>
      <c r="E30" s="27">
        <v>94.8</v>
      </c>
      <c r="F30" s="24">
        <v>4178755</v>
      </c>
      <c r="G30" s="27">
        <v>94.6</v>
      </c>
      <c r="H30" s="24">
        <v>234773</v>
      </c>
      <c r="I30" s="27">
        <v>5.3</v>
      </c>
      <c r="J30" s="24">
        <v>3830</v>
      </c>
      <c r="K30" s="27">
        <v>0.1</v>
      </c>
      <c r="L30" s="24">
        <v>243492</v>
      </c>
      <c r="M30" s="27">
        <v>5.2</v>
      </c>
    </row>
    <row r="31" spans="1:13" ht="13.5" customHeight="1" outlineLevel="1" x14ac:dyDescent="0.25">
      <c r="A31" s="19" t="s">
        <v>112</v>
      </c>
      <c r="B31" s="19" t="s">
        <v>113</v>
      </c>
      <c r="C31" s="23">
        <v>358799</v>
      </c>
      <c r="D31" s="20" t="s">
        <v>75</v>
      </c>
      <c r="E31" s="27" t="s">
        <v>1</v>
      </c>
      <c r="F31" s="20" t="s">
        <v>75</v>
      </c>
      <c r="G31" s="27" t="s">
        <v>1</v>
      </c>
      <c r="H31" s="24">
        <v>3192</v>
      </c>
      <c r="I31" s="27" t="s">
        <v>1</v>
      </c>
      <c r="J31" s="20" t="s">
        <v>171</v>
      </c>
      <c r="K31" s="27" t="s">
        <v>1</v>
      </c>
      <c r="L31" s="20" t="s">
        <v>75</v>
      </c>
      <c r="M31" s="27" t="s">
        <v>1</v>
      </c>
    </row>
    <row r="32" spans="1:13" ht="13.5" customHeight="1" outlineLevel="1" x14ac:dyDescent="0.25">
      <c r="A32" s="19" t="s">
        <v>114</v>
      </c>
      <c r="B32" s="19" t="s">
        <v>115</v>
      </c>
      <c r="C32" s="23">
        <v>7315469</v>
      </c>
      <c r="D32" s="24">
        <v>6545040</v>
      </c>
      <c r="E32" s="27">
        <v>89.5</v>
      </c>
      <c r="F32" s="24">
        <v>5294192</v>
      </c>
      <c r="G32" s="27">
        <v>80.900000000000006</v>
      </c>
      <c r="H32" s="24">
        <v>1217914</v>
      </c>
      <c r="I32" s="27">
        <v>18.600000000000001</v>
      </c>
      <c r="J32" s="24">
        <v>32934</v>
      </c>
      <c r="K32" s="27">
        <v>0.5</v>
      </c>
      <c r="L32" s="24">
        <v>770428</v>
      </c>
      <c r="M32" s="27">
        <v>10.5</v>
      </c>
    </row>
    <row r="33" spans="1:13" ht="13.5" customHeight="1" outlineLevel="1" x14ac:dyDescent="0.25">
      <c r="A33" s="19" t="s">
        <v>116</v>
      </c>
      <c r="B33" s="19" t="s">
        <v>117</v>
      </c>
      <c r="C33" s="23">
        <v>2040938</v>
      </c>
      <c r="D33" s="24">
        <v>1991316</v>
      </c>
      <c r="E33" s="27">
        <v>97.6</v>
      </c>
      <c r="F33" s="24">
        <v>1879641</v>
      </c>
      <c r="G33" s="27">
        <v>94.4</v>
      </c>
      <c r="H33" s="24">
        <v>107199</v>
      </c>
      <c r="I33" s="27">
        <v>5.4</v>
      </c>
      <c r="J33" s="24">
        <v>4475</v>
      </c>
      <c r="K33" s="27">
        <v>0.2</v>
      </c>
      <c r="L33" s="24">
        <v>49622</v>
      </c>
      <c r="M33" s="27">
        <v>2.4</v>
      </c>
    </row>
    <row r="34" spans="1:13" ht="13.5" customHeight="1" outlineLevel="1" x14ac:dyDescent="0.25">
      <c r="A34" s="19" t="s">
        <v>118</v>
      </c>
      <c r="B34" s="19" t="s">
        <v>119</v>
      </c>
      <c r="C34" s="23">
        <v>4950329</v>
      </c>
      <c r="D34" s="24">
        <v>4237965</v>
      </c>
      <c r="E34" s="27">
        <v>85.6</v>
      </c>
      <c r="F34" s="24">
        <v>3161682</v>
      </c>
      <c r="G34" s="27">
        <v>74.599999999999994</v>
      </c>
      <c r="H34" s="24">
        <v>1049707</v>
      </c>
      <c r="I34" s="27">
        <v>24.8</v>
      </c>
      <c r="J34" s="24">
        <v>26576</v>
      </c>
      <c r="K34" s="27">
        <v>0.6</v>
      </c>
      <c r="L34" s="24">
        <v>712364</v>
      </c>
      <c r="M34" s="27">
        <v>14.4</v>
      </c>
    </row>
    <row r="35" spans="1:13" ht="13.5" customHeight="1" outlineLevel="1" x14ac:dyDescent="0.25">
      <c r="A35" s="19" t="s">
        <v>120</v>
      </c>
      <c r="B35" s="19" t="s">
        <v>121</v>
      </c>
      <c r="C35" s="23">
        <v>555680</v>
      </c>
      <c r="D35" s="24">
        <v>530913</v>
      </c>
      <c r="E35" s="27">
        <v>95.5</v>
      </c>
      <c r="F35" s="24">
        <v>186470</v>
      </c>
      <c r="G35" s="27">
        <v>35.1</v>
      </c>
      <c r="H35" s="24">
        <v>342701</v>
      </c>
      <c r="I35" s="27">
        <v>64.5</v>
      </c>
      <c r="J35" s="24">
        <v>1742</v>
      </c>
      <c r="K35" s="27">
        <v>0.3</v>
      </c>
      <c r="L35" s="24">
        <v>24767</v>
      </c>
      <c r="M35" s="27">
        <v>4.5</v>
      </c>
    </row>
    <row r="36" spans="1:13" ht="13.5" customHeight="1" outlineLevel="1" x14ac:dyDescent="0.25">
      <c r="A36" s="19" t="s">
        <v>122</v>
      </c>
      <c r="B36" s="19" t="s">
        <v>123</v>
      </c>
      <c r="C36" s="23">
        <v>772994</v>
      </c>
      <c r="D36" s="20" t="s">
        <v>75</v>
      </c>
      <c r="E36" s="27" t="s">
        <v>1</v>
      </c>
      <c r="F36" s="20" t="s">
        <v>75</v>
      </c>
      <c r="G36" s="27" t="s">
        <v>1</v>
      </c>
      <c r="H36" s="24">
        <v>122071</v>
      </c>
      <c r="I36" s="27" t="s">
        <v>1</v>
      </c>
      <c r="J36" s="24">
        <v>2803</v>
      </c>
      <c r="K36" s="27" t="s">
        <v>1</v>
      </c>
      <c r="L36" s="20" t="s">
        <v>75</v>
      </c>
      <c r="M36" s="27" t="s">
        <v>1</v>
      </c>
    </row>
    <row r="37" spans="1:13" ht="20.100000000000001" customHeight="1" x14ac:dyDescent="0.25">
      <c r="A37" s="45" t="s">
        <v>174</v>
      </c>
      <c r="B37" s="45" t="s">
        <v>1</v>
      </c>
      <c r="C37" s="47" t="s">
        <v>1</v>
      </c>
      <c r="D37" s="46" t="s">
        <v>1</v>
      </c>
      <c r="E37" s="47" t="s">
        <v>1</v>
      </c>
      <c r="F37" s="46" t="s">
        <v>1</v>
      </c>
      <c r="G37" s="47" t="s">
        <v>1</v>
      </c>
      <c r="H37" s="46" t="s">
        <v>1</v>
      </c>
      <c r="I37" s="47" t="s">
        <v>1</v>
      </c>
      <c r="J37" s="46" t="s">
        <v>1</v>
      </c>
      <c r="K37" s="47" t="s">
        <v>1</v>
      </c>
      <c r="L37" s="46" t="s">
        <v>1</v>
      </c>
      <c r="M37" s="47" t="s">
        <v>1</v>
      </c>
    </row>
    <row r="38" spans="1:13" ht="13.5" customHeight="1" outlineLevel="1" x14ac:dyDescent="0.25">
      <c r="A38" s="48" t="s">
        <v>175</v>
      </c>
      <c r="B38" s="48" t="s">
        <v>1</v>
      </c>
      <c r="C38" s="23">
        <v>75510018</v>
      </c>
      <c r="D38" s="24">
        <v>69008111</v>
      </c>
      <c r="E38" s="27">
        <v>91.4</v>
      </c>
      <c r="F38" s="24">
        <v>66431921</v>
      </c>
      <c r="G38" s="27">
        <v>96.3</v>
      </c>
      <c r="H38" s="24">
        <v>2484497</v>
      </c>
      <c r="I38" s="27">
        <v>3.6</v>
      </c>
      <c r="J38" s="24">
        <v>91693</v>
      </c>
      <c r="K38" s="27">
        <v>0.1</v>
      </c>
      <c r="L38" s="24">
        <v>6501906</v>
      </c>
      <c r="M38" s="27">
        <v>8.6</v>
      </c>
    </row>
    <row r="39" spans="1:13" ht="13.5" customHeight="1" outlineLevel="1" x14ac:dyDescent="0.25">
      <c r="A39" s="48" t="s">
        <v>176</v>
      </c>
      <c r="B39" s="48" t="s">
        <v>1</v>
      </c>
      <c r="C39" s="23">
        <v>24887266</v>
      </c>
      <c r="D39" s="24">
        <v>21253842</v>
      </c>
      <c r="E39" s="27">
        <v>85.4</v>
      </c>
      <c r="F39" s="24">
        <v>19593931</v>
      </c>
      <c r="G39" s="27">
        <v>92.2</v>
      </c>
      <c r="H39" s="24">
        <v>1630453</v>
      </c>
      <c r="I39" s="27">
        <v>7.7</v>
      </c>
      <c r="J39" s="24">
        <v>29458</v>
      </c>
      <c r="K39" s="27">
        <v>0.1</v>
      </c>
      <c r="L39" s="24">
        <v>3633424</v>
      </c>
      <c r="M39" s="27">
        <v>14.6</v>
      </c>
    </row>
    <row r="40" spans="1:13" ht="13.5" customHeight="1" outlineLevel="1" x14ac:dyDescent="0.25">
      <c r="A40" s="48" t="s">
        <v>177</v>
      </c>
      <c r="B40" s="48" t="s">
        <v>1</v>
      </c>
      <c r="C40" s="23">
        <v>50622751</v>
      </c>
      <c r="D40" s="24">
        <v>47754269</v>
      </c>
      <c r="E40" s="27">
        <v>94.3</v>
      </c>
      <c r="F40" s="24">
        <v>46837990</v>
      </c>
      <c r="G40" s="27">
        <v>98.1</v>
      </c>
      <c r="H40" s="24">
        <v>854044</v>
      </c>
      <c r="I40" s="27">
        <v>1.8</v>
      </c>
      <c r="J40" s="24">
        <v>62235</v>
      </c>
      <c r="K40" s="27">
        <v>0.1</v>
      </c>
      <c r="L40" s="24">
        <v>2868482</v>
      </c>
      <c r="M40" s="27">
        <v>5.7</v>
      </c>
    </row>
    <row r="41" spans="1:13" ht="13.5" customHeight="1" outlineLevel="1" x14ac:dyDescent="0.25">
      <c r="A41" s="48" t="s">
        <v>178</v>
      </c>
      <c r="B41" s="48" t="s">
        <v>1</v>
      </c>
      <c r="C41" s="23">
        <v>10829325</v>
      </c>
      <c r="D41" s="24">
        <v>10214480</v>
      </c>
      <c r="E41" s="27">
        <v>94.3</v>
      </c>
      <c r="F41" s="24">
        <v>9606205</v>
      </c>
      <c r="G41" s="27">
        <v>94</v>
      </c>
      <c r="H41" s="24">
        <v>592820</v>
      </c>
      <c r="I41" s="27">
        <v>5.8</v>
      </c>
      <c r="J41" s="24">
        <v>15455</v>
      </c>
      <c r="K41" s="27">
        <v>0.2</v>
      </c>
      <c r="L41" s="24">
        <v>614844</v>
      </c>
      <c r="M41" s="27">
        <v>5.7</v>
      </c>
    </row>
    <row r="42" spans="1:13" ht="20.100000000000001" customHeight="1" x14ac:dyDescent="0.25">
      <c r="A42" s="45" t="s">
        <v>179</v>
      </c>
      <c r="B42" s="45" t="s">
        <v>1</v>
      </c>
      <c r="C42" s="47" t="s">
        <v>1</v>
      </c>
      <c r="D42" s="46" t="s">
        <v>1</v>
      </c>
      <c r="E42" s="47" t="s">
        <v>1</v>
      </c>
      <c r="F42" s="46" t="s">
        <v>1</v>
      </c>
      <c r="G42" s="47" t="s">
        <v>1</v>
      </c>
      <c r="H42" s="46" t="s">
        <v>1</v>
      </c>
      <c r="I42" s="47" t="s">
        <v>1</v>
      </c>
      <c r="J42" s="46" t="s">
        <v>1</v>
      </c>
      <c r="K42" s="47" t="s">
        <v>1</v>
      </c>
      <c r="L42" s="46" t="s">
        <v>1</v>
      </c>
      <c r="M42" s="47" t="s">
        <v>1</v>
      </c>
    </row>
    <row r="43" spans="1:13" ht="13.5" customHeight="1" outlineLevel="1" x14ac:dyDescent="0.25">
      <c r="A43" s="55" t="s">
        <v>180</v>
      </c>
      <c r="B43" s="55" t="s">
        <v>1</v>
      </c>
      <c r="C43" s="23">
        <v>1446713</v>
      </c>
      <c r="D43" s="24">
        <v>1363561</v>
      </c>
      <c r="E43" s="27">
        <v>94.3</v>
      </c>
      <c r="F43" s="24">
        <v>814761</v>
      </c>
      <c r="G43" s="27">
        <v>59.8</v>
      </c>
      <c r="H43" s="24">
        <v>536552</v>
      </c>
      <c r="I43" s="27">
        <v>39.299999999999997</v>
      </c>
      <c r="J43" s="24">
        <v>12248</v>
      </c>
      <c r="K43" s="27">
        <v>0.9</v>
      </c>
      <c r="L43" s="24">
        <v>83152</v>
      </c>
      <c r="M43" s="27">
        <v>5.7</v>
      </c>
    </row>
    <row r="44" spans="1:13" ht="13.5" customHeight="1" outlineLevel="1" x14ac:dyDescent="0.25">
      <c r="A44" s="55" t="s">
        <v>181</v>
      </c>
      <c r="B44" s="55" t="s">
        <v>1</v>
      </c>
      <c r="C44" s="23">
        <v>1663023</v>
      </c>
      <c r="D44" s="24">
        <v>1519697</v>
      </c>
      <c r="E44" s="27">
        <v>91.4</v>
      </c>
      <c r="F44" s="24">
        <v>1112934</v>
      </c>
      <c r="G44" s="27">
        <v>73.2</v>
      </c>
      <c r="H44" s="24">
        <v>398831</v>
      </c>
      <c r="I44" s="27">
        <v>26.2</v>
      </c>
      <c r="J44" s="24">
        <v>7933</v>
      </c>
      <c r="K44" s="27">
        <v>0.5</v>
      </c>
      <c r="L44" s="24">
        <v>143326</v>
      </c>
      <c r="M44" s="27">
        <v>8.6</v>
      </c>
    </row>
    <row r="45" spans="1:13" ht="13.5" customHeight="1" outlineLevel="1" x14ac:dyDescent="0.25">
      <c r="A45" s="55" t="s">
        <v>182</v>
      </c>
      <c r="B45" s="55" t="s">
        <v>1</v>
      </c>
      <c r="C45" s="23">
        <v>1554524</v>
      </c>
      <c r="D45" s="24">
        <v>1454899</v>
      </c>
      <c r="E45" s="27">
        <v>93.6</v>
      </c>
      <c r="F45" s="24">
        <v>1152731</v>
      </c>
      <c r="G45" s="27">
        <v>79.2</v>
      </c>
      <c r="H45" s="24">
        <v>292071</v>
      </c>
      <c r="I45" s="27">
        <v>20.100000000000001</v>
      </c>
      <c r="J45" s="24">
        <v>10096</v>
      </c>
      <c r="K45" s="27">
        <v>0.7</v>
      </c>
      <c r="L45" s="24">
        <v>99625</v>
      </c>
      <c r="M45" s="27">
        <v>6.4</v>
      </c>
    </row>
    <row r="46" spans="1:13" ht="13.5" customHeight="1" outlineLevel="1" x14ac:dyDescent="0.25">
      <c r="A46" s="55" t="s">
        <v>183</v>
      </c>
      <c r="B46" s="55" t="s">
        <v>1</v>
      </c>
      <c r="C46" s="23">
        <v>3162210</v>
      </c>
      <c r="D46" s="24">
        <v>2934560</v>
      </c>
      <c r="E46" s="27">
        <v>92.8</v>
      </c>
      <c r="F46" s="24">
        <v>2601792</v>
      </c>
      <c r="G46" s="27">
        <v>88.7</v>
      </c>
      <c r="H46" s="24">
        <v>325815</v>
      </c>
      <c r="I46" s="27">
        <v>11.1</v>
      </c>
      <c r="J46" s="24">
        <v>6953</v>
      </c>
      <c r="K46" s="27">
        <v>0.2</v>
      </c>
      <c r="L46" s="24">
        <v>227651</v>
      </c>
      <c r="M46" s="27">
        <v>7.2</v>
      </c>
    </row>
    <row r="47" spans="1:13" ht="13.5" customHeight="1" outlineLevel="1" x14ac:dyDescent="0.25">
      <c r="A47" s="55" t="s">
        <v>184</v>
      </c>
      <c r="B47" s="55" t="s">
        <v>1</v>
      </c>
      <c r="C47" s="23">
        <v>3555935</v>
      </c>
      <c r="D47" s="24">
        <v>3305492</v>
      </c>
      <c r="E47" s="27">
        <v>93</v>
      </c>
      <c r="F47" s="24">
        <v>3125118</v>
      </c>
      <c r="G47" s="27">
        <v>94.5</v>
      </c>
      <c r="H47" s="24">
        <v>175641</v>
      </c>
      <c r="I47" s="27">
        <v>5.3</v>
      </c>
      <c r="J47" s="24">
        <v>4733</v>
      </c>
      <c r="K47" s="27">
        <v>0.1</v>
      </c>
      <c r="L47" s="24">
        <v>250443</v>
      </c>
      <c r="M47" s="27">
        <v>7</v>
      </c>
    </row>
    <row r="48" spans="1:13" ht="13.5" customHeight="1" outlineLevel="1" x14ac:dyDescent="0.25">
      <c r="A48" s="55" t="s">
        <v>185</v>
      </c>
      <c r="B48" s="55" t="s">
        <v>1</v>
      </c>
      <c r="C48" s="23">
        <v>5785974</v>
      </c>
      <c r="D48" s="24">
        <v>5312361</v>
      </c>
      <c r="E48" s="27">
        <v>91.8</v>
      </c>
      <c r="F48" s="24">
        <v>5019421</v>
      </c>
      <c r="G48" s="27">
        <v>94.5</v>
      </c>
      <c r="H48" s="24">
        <v>284595</v>
      </c>
      <c r="I48" s="27">
        <v>5.4</v>
      </c>
      <c r="J48" s="24">
        <v>8344</v>
      </c>
      <c r="K48" s="27">
        <v>0.2</v>
      </c>
      <c r="L48" s="24">
        <v>473613</v>
      </c>
      <c r="M48" s="27">
        <v>8.1999999999999993</v>
      </c>
    </row>
    <row r="49" spans="1:26" ht="13.5" customHeight="1" outlineLevel="1" x14ac:dyDescent="0.25">
      <c r="A49" s="55" t="s">
        <v>186</v>
      </c>
      <c r="B49" s="55" t="s">
        <v>1</v>
      </c>
      <c r="C49" s="23">
        <v>6771520</v>
      </c>
      <c r="D49" s="24">
        <v>5961999</v>
      </c>
      <c r="E49" s="27">
        <v>88</v>
      </c>
      <c r="F49" s="24">
        <v>5733094</v>
      </c>
      <c r="G49" s="27">
        <v>96.2</v>
      </c>
      <c r="H49" s="24">
        <v>224079</v>
      </c>
      <c r="I49" s="27">
        <v>3.8</v>
      </c>
      <c r="J49" s="24">
        <v>4826</v>
      </c>
      <c r="K49" s="27">
        <v>0.1</v>
      </c>
      <c r="L49" s="24">
        <v>809521</v>
      </c>
      <c r="M49" s="27">
        <v>12</v>
      </c>
    </row>
    <row r="50" spans="1:26" ht="13.5" customHeight="1" outlineLevel="1" x14ac:dyDescent="0.25">
      <c r="A50" s="55" t="s">
        <v>187</v>
      </c>
      <c r="B50" s="55" t="s">
        <v>1</v>
      </c>
      <c r="C50" s="23">
        <v>11609693</v>
      </c>
      <c r="D50" s="24">
        <v>10125104</v>
      </c>
      <c r="E50" s="27">
        <v>87.2</v>
      </c>
      <c r="F50" s="24">
        <v>9812676</v>
      </c>
      <c r="G50" s="27">
        <v>96.9</v>
      </c>
      <c r="H50" s="24">
        <v>308152</v>
      </c>
      <c r="I50" s="27">
        <v>3</v>
      </c>
      <c r="J50" s="24">
        <v>4276</v>
      </c>
      <c r="K50" s="27">
        <v>0</v>
      </c>
      <c r="L50" s="24">
        <v>1484590</v>
      </c>
      <c r="M50" s="27">
        <v>12.8</v>
      </c>
    </row>
    <row r="51" spans="1:26" ht="13.5" customHeight="1" outlineLevel="1" x14ac:dyDescent="0.25">
      <c r="A51" s="55" t="s">
        <v>188</v>
      </c>
      <c r="B51" s="55" t="s">
        <v>1</v>
      </c>
      <c r="C51" s="23">
        <v>8855529</v>
      </c>
      <c r="D51" s="24">
        <v>8017017</v>
      </c>
      <c r="E51" s="27">
        <v>90.5</v>
      </c>
      <c r="F51" s="24">
        <v>7928285</v>
      </c>
      <c r="G51" s="27">
        <v>98.9</v>
      </c>
      <c r="H51" s="24">
        <v>87805</v>
      </c>
      <c r="I51" s="27">
        <v>1.1000000000000001</v>
      </c>
      <c r="J51" s="20">
        <v>926</v>
      </c>
      <c r="K51" s="27">
        <v>0</v>
      </c>
      <c r="L51" s="24">
        <v>838512</v>
      </c>
      <c r="M51" s="27">
        <v>9.5</v>
      </c>
    </row>
    <row r="52" spans="1:26" ht="13.5" customHeight="1" outlineLevel="1" x14ac:dyDescent="0.25">
      <c r="A52" s="55" t="s">
        <v>189</v>
      </c>
      <c r="B52" s="55" t="s">
        <v>1</v>
      </c>
      <c r="C52" s="23">
        <v>41934221</v>
      </c>
      <c r="D52" s="24">
        <v>39227903</v>
      </c>
      <c r="E52" s="27">
        <v>93.5</v>
      </c>
      <c r="F52" s="24">
        <v>38737314</v>
      </c>
      <c r="G52" s="27">
        <v>98.7</v>
      </c>
      <c r="H52" s="24">
        <v>443776</v>
      </c>
      <c r="I52" s="27">
        <v>1.1000000000000001</v>
      </c>
      <c r="J52" s="24">
        <v>46813</v>
      </c>
      <c r="K52" s="27">
        <v>0.1</v>
      </c>
      <c r="L52" s="24">
        <v>2706318</v>
      </c>
      <c r="M52" s="27">
        <v>6.5</v>
      </c>
    </row>
    <row r="53" spans="1:26" ht="20.100000000000001" customHeight="1" x14ac:dyDescent="0.25">
      <c r="A53" s="50" t="s">
        <v>10</v>
      </c>
      <c r="B53" s="50" t="s">
        <v>1</v>
      </c>
      <c r="C53" s="26">
        <v>86339342</v>
      </c>
      <c r="D53" s="26">
        <v>79222592</v>
      </c>
      <c r="E53" s="28">
        <v>91.8</v>
      </c>
      <c r="F53" s="26">
        <v>76038126</v>
      </c>
      <c r="G53" s="28">
        <v>96</v>
      </c>
      <c r="H53" s="26">
        <v>3077317</v>
      </c>
      <c r="I53" s="28">
        <v>3.9</v>
      </c>
      <c r="J53" s="26">
        <v>107148</v>
      </c>
      <c r="K53" s="28">
        <v>0.1</v>
      </c>
      <c r="L53" s="26">
        <v>7116751</v>
      </c>
      <c r="M53" s="28">
        <v>8.1999999999999993</v>
      </c>
    </row>
    <row r="54" spans="1:26" ht="4.5" customHeight="1" x14ac:dyDescent="0.25">
      <c r="A54" s="51" t="s">
        <v>1</v>
      </c>
      <c r="B54" s="51" t="s">
        <v>1</v>
      </c>
      <c r="C54" s="6" t="s">
        <v>1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 t="s">
        <v>1</v>
      </c>
      <c r="K54" s="6" t="s">
        <v>1</v>
      </c>
      <c r="L54" s="6" t="s">
        <v>1</v>
      </c>
      <c r="M54" s="6" t="s">
        <v>1</v>
      </c>
    </row>
    <row r="55" spans="1:26" ht="4.5" customHeight="1" x14ac:dyDescent="0.25">
      <c r="A55" s="39" t="s">
        <v>1</v>
      </c>
      <c r="B55" s="39" t="s">
        <v>1</v>
      </c>
      <c r="C55" s="39" t="s">
        <v>1</v>
      </c>
      <c r="D55" s="39" t="s">
        <v>1</v>
      </c>
      <c r="E55" s="39" t="s">
        <v>1</v>
      </c>
      <c r="F55" s="39" t="s">
        <v>1</v>
      </c>
      <c r="G55" s="39" t="s">
        <v>1</v>
      </c>
      <c r="H55" s="39" t="s">
        <v>1</v>
      </c>
      <c r="I55" s="39" t="s">
        <v>1</v>
      </c>
      <c r="J55" s="39" t="s">
        <v>1</v>
      </c>
      <c r="K55" s="39" t="s">
        <v>1</v>
      </c>
      <c r="L55" s="39" t="s">
        <v>1</v>
      </c>
      <c r="M55" s="39" t="s">
        <v>1</v>
      </c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</row>
    <row r="56" spans="1:26" ht="13.5" customHeight="1" x14ac:dyDescent="0.25">
      <c r="A56" s="40" t="s">
        <v>15</v>
      </c>
      <c r="B56" s="40" t="s">
        <v>1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0" t="s">
        <v>1</v>
      </c>
      <c r="K56" s="40" t="s">
        <v>1</v>
      </c>
      <c r="L56" s="40" t="s">
        <v>1</v>
      </c>
      <c r="M56" s="40" t="s">
        <v>1</v>
      </c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</row>
    <row r="57" spans="1:26" ht="13.5" customHeight="1" x14ac:dyDescent="0.25">
      <c r="A57" s="40" t="s">
        <v>190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0" t="s">
        <v>1</v>
      </c>
      <c r="K57" s="40" t="s">
        <v>1</v>
      </c>
      <c r="L57" s="40" t="s">
        <v>1</v>
      </c>
      <c r="M57" s="40" t="s">
        <v>1</v>
      </c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</row>
    <row r="58" spans="1:26" ht="13.5" customHeight="1" x14ac:dyDescent="0.25">
      <c r="A58" s="40" t="s">
        <v>191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0" t="s">
        <v>1</v>
      </c>
      <c r="K58" s="40" t="s">
        <v>1</v>
      </c>
      <c r="L58" s="40" t="s">
        <v>1</v>
      </c>
      <c r="M58" s="40" t="s">
        <v>1</v>
      </c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</row>
    <row r="59" spans="1:26" ht="13.5" customHeight="1" x14ac:dyDescent="0.25">
      <c r="A59" s="40" t="s">
        <v>202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0" t="s">
        <v>1</v>
      </c>
      <c r="K59" s="40" t="s">
        <v>1</v>
      </c>
      <c r="L59" s="40" t="s">
        <v>1</v>
      </c>
      <c r="M59" s="40" t="s">
        <v>1</v>
      </c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</row>
    <row r="60" spans="1:26" ht="13.5" customHeight="1" x14ac:dyDescent="0.25">
      <c r="A60" s="40" t="s">
        <v>192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0" t="s">
        <v>1</v>
      </c>
      <c r="K60" s="40" t="s">
        <v>1</v>
      </c>
      <c r="L60" s="40" t="s">
        <v>1</v>
      </c>
      <c r="M60" s="40" t="s">
        <v>1</v>
      </c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</row>
    <row r="61" spans="1:26" ht="13.5" customHeight="1" x14ac:dyDescent="0.25">
      <c r="A61" s="40" t="s">
        <v>28</v>
      </c>
      <c r="B61" s="40" t="s">
        <v>1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40" t="s">
        <v>1</v>
      </c>
      <c r="K61" s="40" t="s">
        <v>1</v>
      </c>
      <c r="L61" s="40" t="s">
        <v>1</v>
      </c>
      <c r="M61" s="40" t="s">
        <v>1</v>
      </c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</row>
    <row r="62" spans="1:26" ht="13.5" customHeight="1" x14ac:dyDescent="0.25">
      <c r="A62" s="40" t="s">
        <v>47</v>
      </c>
      <c r="B62" s="40" t="s">
        <v>1</v>
      </c>
      <c r="C62" s="40" t="s">
        <v>1</v>
      </c>
      <c r="D62" s="40" t="s">
        <v>1</v>
      </c>
      <c r="E62" s="40" t="s">
        <v>1</v>
      </c>
      <c r="F62" s="40" t="s">
        <v>1</v>
      </c>
      <c r="G62" s="40" t="s">
        <v>1</v>
      </c>
      <c r="H62" s="40" t="s">
        <v>1</v>
      </c>
      <c r="I62" s="40" t="s">
        <v>1</v>
      </c>
      <c r="J62" s="40" t="s">
        <v>1</v>
      </c>
      <c r="K62" s="40" t="s">
        <v>1</v>
      </c>
      <c r="L62" s="40" t="s">
        <v>1</v>
      </c>
      <c r="M62" s="40" t="s">
        <v>1</v>
      </c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</row>
  </sheetData>
  <mergeCells count="37">
    <mergeCell ref="A6:M6"/>
    <mergeCell ref="A37:M37"/>
    <mergeCell ref="A42:M42"/>
    <mergeCell ref="A38:B38"/>
    <mergeCell ref="A39:B39"/>
    <mergeCell ref="A40:B40"/>
    <mergeCell ref="A41:B41"/>
    <mergeCell ref="A52:B52"/>
    <mergeCell ref="A43:B43"/>
    <mergeCell ref="A44:B44"/>
    <mergeCell ref="A45:B45"/>
    <mergeCell ref="A46:B46"/>
    <mergeCell ref="A47:B47"/>
    <mergeCell ref="A53:B53"/>
    <mergeCell ref="A54:B54"/>
    <mergeCell ref="A1:M1"/>
    <mergeCell ref="A2:B5"/>
    <mergeCell ref="C2:M2"/>
    <mergeCell ref="C3:C4"/>
    <mergeCell ref="D3:E4"/>
    <mergeCell ref="F3:K3"/>
    <mergeCell ref="L3:M4"/>
    <mergeCell ref="F4:G4"/>
    <mergeCell ref="H4:I4"/>
    <mergeCell ref="J4:K4"/>
    <mergeCell ref="A48:B48"/>
    <mergeCell ref="A49:B49"/>
    <mergeCell ref="A50:B50"/>
    <mergeCell ref="A51:B51"/>
    <mergeCell ref="A60:Z60"/>
    <mergeCell ref="A61:Z61"/>
    <mergeCell ref="A62:Z62"/>
    <mergeCell ref="A55:Z55"/>
    <mergeCell ref="A56:Z56"/>
    <mergeCell ref="A57:Z57"/>
    <mergeCell ref="A58:Z58"/>
    <mergeCell ref="A59:Z59"/>
  </mergeCells>
  <pageMargins left="0.7" right="0.7" top="0.75" bottom="0.75" header="0.3" footer="0.3"/>
  <pageSetup paperSize="9" orientation="landscape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62"/>
  <sheetViews>
    <sheetView showGridLines="0" workbookViewId="0">
      <pane ySplit="5" topLeftCell="A37" activePane="bottomLeft" state="frozen"/>
      <selection pane="bottomLeft" activeCell="A43" sqref="A43:B52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5" width="7.7109375" customWidth="1"/>
    <col min="6" max="6" width="14.7109375" customWidth="1" outlineLevel="1"/>
    <col min="7" max="7" width="7.7109375" customWidth="1" outlineLevel="1"/>
    <col min="8" max="8" width="14.7109375" customWidth="1" outlineLevel="1"/>
    <col min="9" max="9" width="7.7109375" customWidth="1" outlineLevel="1"/>
    <col min="10" max="10" width="14.7109375" customWidth="1" outlineLevel="1"/>
    <col min="11" max="11" width="7.7109375" customWidth="1" outlineLevel="1"/>
    <col min="12" max="12" width="14.7109375" customWidth="1" outlineLevel="1"/>
    <col min="13" max="13" width="7.7109375" customWidth="1" outlineLevel="1"/>
    <col min="14" max="14" width="14.7109375" customWidth="1" outlineLevel="1"/>
    <col min="15" max="15" width="7.7109375" customWidth="1" outlineLevel="1"/>
  </cols>
  <sheetData>
    <row r="1" spans="1:15" ht="20.100000000000001" customHeight="1" x14ac:dyDescent="0.25">
      <c r="A1" s="41" t="s">
        <v>203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  <c r="M1" s="41" t="s">
        <v>1</v>
      </c>
      <c r="N1" s="41" t="s">
        <v>1</v>
      </c>
      <c r="O1" s="41" t="s">
        <v>1</v>
      </c>
    </row>
    <row r="2" spans="1:15" ht="20.100000000000001" customHeight="1" x14ac:dyDescent="0.25">
      <c r="A2" s="53" t="s">
        <v>194</v>
      </c>
      <c r="B2" s="53" t="s">
        <v>1</v>
      </c>
      <c r="C2" s="43" t="s">
        <v>44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  <c r="L2" s="43" t="s">
        <v>1</v>
      </c>
      <c r="M2" s="43" t="s">
        <v>1</v>
      </c>
      <c r="N2" s="43" t="s">
        <v>1</v>
      </c>
      <c r="O2" s="43" t="s">
        <v>1</v>
      </c>
    </row>
    <row r="3" spans="1:15" ht="20.100000000000001" customHeight="1" x14ac:dyDescent="0.25">
      <c r="A3" s="53" t="s">
        <v>162</v>
      </c>
      <c r="B3" s="53" t="s">
        <v>1</v>
      </c>
      <c r="C3" s="43" t="s">
        <v>204</v>
      </c>
      <c r="D3" s="43" t="s">
        <v>165</v>
      </c>
      <c r="E3" s="43" t="s">
        <v>1</v>
      </c>
      <c r="F3" s="43" t="s">
        <v>164</v>
      </c>
      <c r="G3" s="43" t="s">
        <v>1</v>
      </c>
      <c r="H3" s="43" t="s">
        <v>1</v>
      </c>
      <c r="I3" s="43" t="s">
        <v>1</v>
      </c>
      <c r="J3" s="43" t="s">
        <v>1</v>
      </c>
      <c r="K3" s="43" t="s">
        <v>1</v>
      </c>
      <c r="L3" s="43" t="s">
        <v>1</v>
      </c>
      <c r="M3" s="43" t="s">
        <v>1</v>
      </c>
      <c r="N3" s="43" t="s">
        <v>1</v>
      </c>
      <c r="O3" s="43" t="s">
        <v>1</v>
      </c>
    </row>
    <row r="4" spans="1:15" ht="30.6" customHeight="1" x14ac:dyDescent="0.25">
      <c r="A4" s="53" t="s">
        <v>195</v>
      </c>
      <c r="B4" s="53" t="s">
        <v>1</v>
      </c>
      <c r="C4" s="43" t="s">
        <v>1</v>
      </c>
      <c r="D4" s="43" t="s">
        <v>1</v>
      </c>
      <c r="E4" s="43" t="s">
        <v>1</v>
      </c>
      <c r="F4" s="44" t="s">
        <v>196</v>
      </c>
      <c r="G4" s="44" t="s">
        <v>1</v>
      </c>
      <c r="H4" s="44" t="s">
        <v>197</v>
      </c>
      <c r="I4" s="44" t="s">
        <v>1</v>
      </c>
      <c r="J4" s="44" t="s">
        <v>198</v>
      </c>
      <c r="K4" s="44" t="s">
        <v>1</v>
      </c>
      <c r="L4" s="44" t="s">
        <v>205</v>
      </c>
      <c r="M4" s="44" t="s">
        <v>1</v>
      </c>
      <c r="N4" s="44" t="s">
        <v>200</v>
      </c>
      <c r="O4" s="44" t="s">
        <v>1</v>
      </c>
    </row>
    <row r="5" spans="1:15" ht="20.100000000000001" customHeight="1" x14ac:dyDescent="0.25">
      <c r="A5" s="53" t="s">
        <v>1</v>
      </c>
      <c r="B5" s="53" t="s">
        <v>1</v>
      </c>
      <c r="C5" s="10" t="s">
        <v>170</v>
      </c>
      <c r="D5" s="10" t="s">
        <v>170</v>
      </c>
      <c r="E5" s="10" t="s">
        <v>22</v>
      </c>
      <c r="F5" s="10" t="s">
        <v>170</v>
      </c>
      <c r="G5" s="10" t="s">
        <v>22</v>
      </c>
      <c r="H5" s="10" t="s">
        <v>170</v>
      </c>
      <c r="I5" s="10" t="s">
        <v>22</v>
      </c>
      <c r="J5" s="10" t="s">
        <v>170</v>
      </c>
      <c r="K5" s="10" t="s">
        <v>22</v>
      </c>
      <c r="L5" s="10" t="s">
        <v>170</v>
      </c>
      <c r="M5" s="10" t="s">
        <v>22</v>
      </c>
      <c r="N5" s="10" t="s">
        <v>170</v>
      </c>
      <c r="O5" s="10" t="s">
        <v>22</v>
      </c>
    </row>
    <row r="6" spans="1:15" ht="20.100000000000001" customHeight="1" x14ac:dyDescent="0.25">
      <c r="A6" s="56" t="s">
        <v>64</v>
      </c>
      <c r="B6" s="56" t="s">
        <v>1</v>
      </c>
      <c r="C6" s="39" t="s">
        <v>1</v>
      </c>
      <c r="D6" s="39" t="s">
        <v>1</v>
      </c>
      <c r="E6" s="39" t="s">
        <v>1</v>
      </c>
      <c r="F6" s="39" t="s">
        <v>1</v>
      </c>
      <c r="G6" s="39" t="s">
        <v>1</v>
      </c>
      <c r="H6" s="39" t="s">
        <v>1</v>
      </c>
      <c r="I6" s="39" t="s">
        <v>1</v>
      </c>
      <c r="J6" s="39" t="s">
        <v>1</v>
      </c>
      <c r="K6" s="39" t="s">
        <v>1</v>
      </c>
      <c r="L6" s="39" t="s">
        <v>1</v>
      </c>
      <c r="M6" s="39" t="s">
        <v>1</v>
      </c>
      <c r="N6" s="39" t="s">
        <v>1</v>
      </c>
      <c r="O6" s="39" t="s">
        <v>1</v>
      </c>
    </row>
    <row r="7" spans="1:15" ht="13.5" customHeight="1" outlineLevel="1" x14ac:dyDescent="0.25">
      <c r="A7" s="19" t="s">
        <v>65</v>
      </c>
      <c r="B7" s="19" t="s">
        <v>66</v>
      </c>
      <c r="C7" s="23">
        <v>345265</v>
      </c>
      <c r="D7" s="24">
        <v>10871</v>
      </c>
      <c r="E7" s="27">
        <v>3.1</v>
      </c>
      <c r="F7" s="24">
        <v>10434</v>
      </c>
      <c r="G7" s="27" t="s">
        <v>1</v>
      </c>
      <c r="H7" s="20">
        <v>426</v>
      </c>
      <c r="I7" s="27" t="s">
        <v>1</v>
      </c>
      <c r="J7" s="20">
        <v>11</v>
      </c>
      <c r="K7" s="27" t="s">
        <v>1</v>
      </c>
      <c r="L7" s="20" t="s">
        <v>75</v>
      </c>
      <c r="M7" s="27" t="s">
        <v>1</v>
      </c>
      <c r="N7" s="20" t="s">
        <v>75</v>
      </c>
      <c r="O7" s="27" t="s">
        <v>1</v>
      </c>
    </row>
    <row r="8" spans="1:15" ht="13.5" customHeight="1" outlineLevel="1" x14ac:dyDescent="0.25">
      <c r="A8" s="19" t="s">
        <v>67</v>
      </c>
      <c r="B8" s="19" t="s">
        <v>68</v>
      </c>
      <c r="C8" s="23">
        <v>22070</v>
      </c>
      <c r="D8" s="20">
        <v>239</v>
      </c>
      <c r="E8" s="27">
        <v>1.1000000000000001</v>
      </c>
      <c r="F8" s="20" t="s">
        <v>75</v>
      </c>
      <c r="G8" s="27" t="s">
        <v>1</v>
      </c>
      <c r="H8" s="20" t="s">
        <v>171</v>
      </c>
      <c r="I8" s="27" t="s">
        <v>1</v>
      </c>
      <c r="J8" s="20" t="s">
        <v>75</v>
      </c>
      <c r="K8" s="27" t="s">
        <v>1</v>
      </c>
      <c r="L8" s="20" t="s">
        <v>171</v>
      </c>
      <c r="M8" s="27" t="s">
        <v>1</v>
      </c>
      <c r="N8" s="20" t="s">
        <v>171</v>
      </c>
      <c r="O8" s="27" t="s">
        <v>1</v>
      </c>
    </row>
    <row r="9" spans="1:15" ht="13.5" customHeight="1" outlineLevel="1" x14ac:dyDescent="0.25">
      <c r="A9" s="19" t="s">
        <v>69</v>
      </c>
      <c r="B9" s="19" t="s">
        <v>70</v>
      </c>
      <c r="C9" s="23">
        <v>71482384</v>
      </c>
      <c r="D9" s="24">
        <v>6011621</v>
      </c>
      <c r="E9" s="27">
        <v>8.4</v>
      </c>
      <c r="F9" s="24">
        <v>5137115</v>
      </c>
      <c r="G9" s="27">
        <v>85.5</v>
      </c>
      <c r="H9" s="24">
        <v>257160</v>
      </c>
      <c r="I9" s="27">
        <v>4.3</v>
      </c>
      <c r="J9" s="24">
        <v>222872</v>
      </c>
      <c r="K9" s="27">
        <v>3.7</v>
      </c>
      <c r="L9" s="24">
        <v>30704</v>
      </c>
      <c r="M9" s="27">
        <v>0.5</v>
      </c>
      <c r="N9" s="24">
        <v>363770</v>
      </c>
      <c r="O9" s="27">
        <v>6.1</v>
      </c>
    </row>
    <row r="10" spans="1:15" ht="13.5" customHeight="1" outlineLevel="1" x14ac:dyDescent="0.25">
      <c r="A10" s="19" t="s">
        <v>71</v>
      </c>
      <c r="B10" s="19" t="s">
        <v>72</v>
      </c>
      <c r="C10" s="23">
        <v>345096</v>
      </c>
      <c r="D10" s="20">
        <v>925</v>
      </c>
      <c r="E10" s="27">
        <v>0.3</v>
      </c>
      <c r="F10" s="20">
        <v>256</v>
      </c>
      <c r="G10" s="27">
        <v>27.7</v>
      </c>
      <c r="H10" s="20">
        <v>105</v>
      </c>
      <c r="I10" s="27">
        <v>11.4</v>
      </c>
      <c r="J10" s="20">
        <v>563</v>
      </c>
      <c r="K10" s="27">
        <v>60.9</v>
      </c>
      <c r="L10" s="20">
        <v>0</v>
      </c>
      <c r="M10" s="27">
        <v>0</v>
      </c>
      <c r="N10" s="20">
        <v>0</v>
      </c>
      <c r="O10" s="27">
        <v>0</v>
      </c>
    </row>
    <row r="11" spans="1:15" ht="13.5" customHeight="1" outlineLevel="1" x14ac:dyDescent="0.25">
      <c r="A11" s="19" t="s">
        <v>73</v>
      </c>
      <c r="B11" s="19" t="s">
        <v>74</v>
      </c>
      <c r="C11" s="21" t="s">
        <v>75</v>
      </c>
      <c r="D11" s="20">
        <v>656</v>
      </c>
      <c r="E11" s="27" t="s">
        <v>1</v>
      </c>
      <c r="F11" s="20">
        <v>94</v>
      </c>
      <c r="G11" s="27">
        <v>14.3</v>
      </c>
      <c r="H11" s="20">
        <v>23</v>
      </c>
      <c r="I11" s="27">
        <v>3.5</v>
      </c>
      <c r="J11" s="20">
        <v>528</v>
      </c>
      <c r="K11" s="27">
        <v>80.5</v>
      </c>
      <c r="L11" s="20">
        <v>1</v>
      </c>
      <c r="M11" s="27">
        <v>0.2</v>
      </c>
      <c r="N11" s="20">
        <v>10</v>
      </c>
      <c r="O11" s="27">
        <v>1.5</v>
      </c>
    </row>
    <row r="12" spans="1:15" ht="13.5" customHeight="1" outlineLevel="1" x14ac:dyDescent="0.25">
      <c r="A12" s="19" t="s">
        <v>76</v>
      </c>
      <c r="B12" s="19" t="s">
        <v>77</v>
      </c>
      <c r="C12" s="23">
        <v>242252</v>
      </c>
      <c r="D12" s="24">
        <v>35838</v>
      </c>
      <c r="E12" s="27">
        <v>14.8</v>
      </c>
      <c r="F12" s="24">
        <v>35755</v>
      </c>
      <c r="G12" s="27" t="s">
        <v>1</v>
      </c>
      <c r="H12" s="20" t="s">
        <v>75</v>
      </c>
      <c r="I12" s="27" t="s">
        <v>1</v>
      </c>
      <c r="J12" s="20">
        <v>81</v>
      </c>
      <c r="K12" s="27" t="s">
        <v>1</v>
      </c>
      <c r="L12" s="20" t="s">
        <v>75</v>
      </c>
      <c r="M12" s="27" t="s">
        <v>1</v>
      </c>
      <c r="N12" s="20">
        <v>1</v>
      </c>
      <c r="O12" s="27" t="s">
        <v>1</v>
      </c>
    </row>
    <row r="13" spans="1:15" ht="13.5" customHeight="1" outlineLevel="1" x14ac:dyDescent="0.25">
      <c r="A13" s="19" t="s">
        <v>78</v>
      </c>
      <c r="B13" s="19" t="s">
        <v>79</v>
      </c>
      <c r="C13" s="21" t="s">
        <v>75</v>
      </c>
      <c r="D13" s="20" t="s">
        <v>75</v>
      </c>
      <c r="E13" s="27" t="s">
        <v>1</v>
      </c>
      <c r="F13" s="20" t="s">
        <v>75</v>
      </c>
      <c r="G13" s="27" t="s">
        <v>1</v>
      </c>
      <c r="H13" s="20" t="s">
        <v>75</v>
      </c>
      <c r="I13" s="27" t="s">
        <v>1</v>
      </c>
      <c r="J13" s="20" t="s">
        <v>75</v>
      </c>
      <c r="K13" s="27" t="s">
        <v>1</v>
      </c>
      <c r="L13" s="20" t="s">
        <v>75</v>
      </c>
      <c r="M13" s="27" t="s">
        <v>1</v>
      </c>
      <c r="N13" s="20" t="s">
        <v>75</v>
      </c>
      <c r="O13" s="27" t="s">
        <v>1</v>
      </c>
    </row>
    <row r="14" spans="1:15" ht="13.5" customHeight="1" outlineLevel="1" x14ac:dyDescent="0.25">
      <c r="A14" s="19" t="s">
        <v>80</v>
      </c>
      <c r="B14" s="19" t="s">
        <v>81</v>
      </c>
      <c r="C14" s="23">
        <v>5250017</v>
      </c>
      <c r="D14" s="24">
        <v>294563</v>
      </c>
      <c r="E14" s="27">
        <v>5.6</v>
      </c>
      <c r="F14" s="24">
        <v>255452</v>
      </c>
      <c r="G14" s="27">
        <v>86.7</v>
      </c>
      <c r="H14" s="24">
        <v>2814</v>
      </c>
      <c r="I14" s="27">
        <v>1</v>
      </c>
      <c r="J14" s="24">
        <v>9058</v>
      </c>
      <c r="K14" s="27">
        <v>3.1</v>
      </c>
      <c r="L14" s="20">
        <v>786</v>
      </c>
      <c r="M14" s="27">
        <v>0.3</v>
      </c>
      <c r="N14" s="24">
        <v>26452</v>
      </c>
      <c r="O14" s="27">
        <v>9</v>
      </c>
    </row>
    <row r="15" spans="1:15" ht="13.5" customHeight="1" outlineLevel="1" x14ac:dyDescent="0.25">
      <c r="A15" s="19" t="s">
        <v>82</v>
      </c>
      <c r="B15" s="19" t="s">
        <v>83</v>
      </c>
      <c r="C15" s="23">
        <v>7933751</v>
      </c>
      <c r="D15" s="24">
        <v>1331606</v>
      </c>
      <c r="E15" s="27">
        <v>16.8</v>
      </c>
      <c r="F15" s="24">
        <v>1315740</v>
      </c>
      <c r="G15" s="27">
        <v>98.8</v>
      </c>
      <c r="H15" s="24">
        <v>5231</v>
      </c>
      <c r="I15" s="27">
        <v>0.4</v>
      </c>
      <c r="J15" s="24">
        <v>2650</v>
      </c>
      <c r="K15" s="27">
        <v>0.2</v>
      </c>
      <c r="L15" s="24">
        <v>1082</v>
      </c>
      <c r="M15" s="27">
        <v>0.1</v>
      </c>
      <c r="N15" s="24">
        <v>6902</v>
      </c>
      <c r="O15" s="27">
        <v>0.5</v>
      </c>
    </row>
    <row r="16" spans="1:15" ht="13.5" customHeight="1" outlineLevel="1" x14ac:dyDescent="0.25">
      <c r="A16" s="19" t="s">
        <v>84</v>
      </c>
      <c r="B16" s="19" t="s">
        <v>85</v>
      </c>
      <c r="C16" s="23">
        <v>1353828</v>
      </c>
      <c r="D16" s="24">
        <v>99485</v>
      </c>
      <c r="E16" s="27">
        <v>7.3</v>
      </c>
      <c r="F16" s="24">
        <v>93599</v>
      </c>
      <c r="G16" s="27">
        <v>94.1</v>
      </c>
      <c r="H16" s="24">
        <v>1467</v>
      </c>
      <c r="I16" s="27">
        <v>1.5</v>
      </c>
      <c r="J16" s="24">
        <v>2237</v>
      </c>
      <c r="K16" s="27">
        <v>2.2000000000000002</v>
      </c>
      <c r="L16" s="20">
        <v>280</v>
      </c>
      <c r="M16" s="27">
        <v>0.3</v>
      </c>
      <c r="N16" s="24">
        <v>1903</v>
      </c>
      <c r="O16" s="27">
        <v>1.9</v>
      </c>
    </row>
    <row r="17" spans="1:15" ht="13.5" customHeight="1" outlineLevel="1" x14ac:dyDescent="0.25">
      <c r="A17" s="19" t="s">
        <v>86</v>
      </c>
      <c r="B17" s="19" t="s">
        <v>87</v>
      </c>
      <c r="C17" s="23">
        <v>351656</v>
      </c>
      <c r="D17" s="24">
        <v>11292</v>
      </c>
      <c r="E17" s="27">
        <v>3.2</v>
      </c>
      <c r="F17" s="24">
        <v>7232</v>
      </c>
      <c r="G17" s="27">
        <v>64</v>
      </c>
      <c r="H17" s="24">
        <v>1097</v>
      </c>
      <c r="I17" s="27">
        <v>9.6999999999999993</v>
      </c>
      <c r="J17" s="24">
        <v>1154</v>
      </c>
      <c r="K17" s="27">
        <v>10.199999999999999</v>
      </c>
      <c r="L17" s="20">
        <v>224</v>
      </c>
      <c r="M17" s="27">
        <v>2</v>
      </c>
      <c r="N17" s="24">
        <v>1587</v>
      </c>
      <c r="O17" s="27">
        <v>14.1</v>
      </c>
    </row>
    <row r="18" spans="1:15" ht="13.5" customHeight="1" outlineLevel="1" x14ac:dyDescent="0.25">
      <c r="A18" s="19" t="s">
        <v>88</v>
      </c>
      <c r="B18" s="19" t="s">
        <v>89</v>
      </c>
      <c r="C18" s="23">
        <v>542713</v>
      </c>
      <c r="D18" s="24">
        <v>91313</v>
      </c>
      <c r="E18" s="27">
        <v>16.8</v>
      </c>
      <c r="F18" s="24">
        <v>67577</v>
      </c>
      <c r="G18" s="27">
        <v>74</v>
      </c>
      <c r="H18" s="20">
        <v>128</v>
      </c>
      <c r="I18" s="27">
        <v>0.1</v>
      </c>
      <c r="J18" s="24">
        <v>23544</v>
      </c>
      <c r="K18" s="27">
        <v>25.8</v>
      </c>
      <c r="L18" s="20">
        <v>8</v>
      </c>
      <c r="M18" s="27">
        <v>0</v>
      </c>
      <c r="N18" s="20">
        <v>56</v>
      </c>
      <c r="O18" s="27">
        <v>0.1</v>
      </c>
    </row>
    <row r="19" spans="1:15" ht="13.5" customHeight="1" outlineLevel="1" x14ac:dyDescent="0.25">
      <c r="A19" s="19" t="s">
        <v>90</v>
      </c>
      <c r="B19" s="19" t="s">
        <v>91</v>
      </c>
      <c r="C19" s="23">
        <v>1077758</v>
      </c>
      <c r="D19" s="24">
        <v>26523</v>
      </c>
      <c r="E19" s="27">
        <v>2.5</v>
      </c>
      <c r="F19" s="24">
        <v>19075</v>
      </c>
      <c r="G19" s="27">
        <v>71.900000000000006</v>
      </c>
      <c r="H19" s="24">
        <v>1087</v>
      </c>
      <c r="I19" s="27">
        <v>4.0999999999999996</v>
      </c>
      <c r="J19" s="24">
        <v>5912</v>
      </c>
      <c r="K19" s="27">
        <v>22.3</v>
      </c>
      <c r="L19" s="20">
        <v>11</v>
      </c>
      <c r="M19" s="27">
        <v>0</v>
      </c>
      <c r="N19" s="20">
        <v>438</v>
      </c>
      <c r="O19" s="27">
        <v>1.7</v>
      </c>
    </row>
    <row r="20" spans="1:15" ht="13.5" customHeight="1" outlineLevel="1" x14ac:dyDescent="0.25">
      <c r="A20" s="19" t="s">
        <v>92</v>
      </c>
      <c r="B20" s="19" t="s">
        <v>93</v>
      </c>
      <c r="C20" s="23">
        <v>9948248</v>
      </c>
      <c r="D20" s="24">
        <v>1450894</v>
      </c>
      <c r="E20" s="27">
        <v>14.6</v>
      </c>
      <c r="F20" s="24">
        <v>1275757</v>
      </c>
      <c r="G20" s="27">
        <v>87.9</v>
      </c>
      <c r="H20" s="24">
        <v>28371</v>
      </c>
      <c r="I20" s="27">
        <v>2</v>
      </c>
      <c r="J20" s="24">
        <v>60889</v>
      </c>
      <c r="K20" s="27">
        <v>4.2</v>
      </c>
      <c r="L20" s="24">
        <v>3660</v>
      </c>
      <c r="M20" s="27">
        <v>0.3</v>
      </c>
      <c r="N20" s="24">
        <v>82218</v>
      </c>
      <c r="O20" s="27">
        <v>5.7</v>
      </c>
    </row>
    <row r="21" spans="1:15" ht="13.5" customHeight="1" outlineLevel="1" x14ac:dyDescent="0.25">
      <c r="A21" s="19" t="s">
        <v>94</v>
      </c>
      <c r="B21" s="19" t="s">
        <v>95</v>
      </c>
      <c r="C21" s="23">
        <v>3014578</v>
      </c>
      <c r="D21" s="24">
        <v>212024</v>
      </c>
      <c r="E21" s="27">
        <v>7</v>
      </c>
      <c r="F21" s="24">
        <v>104813</v>
      </c>
      <c r="G21" s="27">
        <v>49.4</v>
      </c>
      <c r="H21" s="24">
        <v>37163</v>
      </c>
      <c r="I21" s="27">
        <v>17.5</v>
      </c>
      <c r="J21" s="24">
        <v>19575</v>
      </c>
      <c r="K21" s="27">
        <v>9.1999999999999993</v>
      </c>
      <c r="L21" s="24">
        <v>6340</v>
      </c>
      <c r="M21" s="27">
        <v>3</v>
      </c>
      <c r="N21" s="24">
        <v>44133</v>
      </c>
      <c r="O21" s="27">
        <v>20.8</v>
      </c>
    </row>
    <row r="22" spans="1:15" ht="13.5" customHeight="1" outlineLevel="1" x14ac:dyDescent="0.25">
      <c r="A22" s="19" t="s">
        <v>96</v>
      </c>
      <c r="B22" s="19" t="s">
        <v>97</v>
      </c>
      <c r="C22" s="23">
        <v>7521770</v>
      </c>
      <c r="D22" s="24">
        <v>222057</v>
      </c>
      <c r="E22" s="27">
        <v>3</v>
      </c>
      <c r="F22" s="24">
        <v>194958</v>
      </c>
      <c r="G22" s="27">
        <v>87.8</v>
      </c>
      <c r="H22" s="24">
        <v>8835</v>
      </c>
      <c r="I22" s="27">
        <v>4</v>
      </c>
      <c r="J22" s="24">
        <v>16047</v>
      </c>
      <c r="K22" s="27">
        <v>7.2</v>
      </c>
      <c r="L22" s="20">
        <v>598</v>
      </c>
      <c r="M22" s="27">
        <v>0.3</v>
      </c>
      <c r="N22" s="24">
        <v>1620</v>
      </c>
      <c r="O22" s="27">
        <v>0.7</v>
      </c>
    </row>
    <row r="23" spans="1:15" ht="13.5" customHeight="1" outlineLevel="1" x14ac:dyDescent="0.25">
      <c r="A23" s="19" t="s">
        <v>98</v>
      </c>
      <c r="B23" s="19" t="s">
        <v>99</v>
      </c>
      <c r="C23" s="23">
        <v>29759779</v>
      </c>
      <c r="D23" s="24">
        <v>2087315</v>
      </c>
      <c r="E23" s="27">
        <v>7</v>
      </c>
      <c r="F23" s="24">
        <v>1675044</v>
      </c>
      <c r="G23" s="27">
        <v>80.2</v>
      </c>
      <c r="H23" s="24">
        <v>163038</v>
      </c>
      <c r="I23" s="27">
        <v>7.8</v>
      </c>
      <c r="J23" s="24">
        <v>38137</v>
      </c>
      <c r="K23" s="27">
        <v>1.8</v>
      </c>
      <c r="L23" s="24">
        <v>15910</v>
      </c>
      <c r="M23" s="27">
        <v>0.8</v>
      </c>
      <c r="N23" s="24">
        <v>195185</v>
      </c>
      <c r="O23" s="27">
        <v>9.4</v>
      </c>
    </row>
    <row r="24" spans="1:15" ht="13.5" customHeight="1" outlineLevel="1" x14ac:dyDescent="0.25">
      <c r="A24" s="19" t="s">
        <v>100</v>
      </c>
      <c r="B24" s="19" t="s">
        <v>101</v>
      </c>
      <c r="C24" s="23">
        <v>2147426</v>
      </c>
      <c r="D24" s="24">
        <v>55096</v>
      </c>
      <c r="E24" s="27">
        <v>2.6</v>
      </c>
      <c r="F24" s="24">
        <v>7460</v>
      </c>
      <c r="G24" s="27">
        <v>13.5</v>
      </c>
      <c r="H24" s="24">
        <v>3840</v>
      </c>
      <c r="I24" s="27">
        <v>7</v>
      </c>
      <c r="J24" s="24">
        <v>39468</v>
      </c>
      <c r="K24" s="27">
        <v>71.599999999999994</v>
      </c>
      <c r="L24" s="24">
        <v>1597</v>
      </c>
      <c r="M24" s="27">
        <v>2.9</v>
      </c>
      <c r="N24" s="24">
        <v>2731</v>
      </c>
      <c r="O24" s="27">
        <v>5</v>
      </c>
    </row>
    <row r="25" spans="1:15" ht="13.5" customHeight="1" outlineLevel="1" x14ac:dyDescent="0.25">
      <c r="A25" s="19" t="s">
        <v>102</v>
      </c>
      <c r="B25" s="19" t="s">
        <v>103</v>
      </c>
      <c r="C25" s="23">
        <v>1561512</v>
      </c>
      <c r="D25" s="24">
        <v>24414</v>
      </c>
      <c r="E25" s="27">
        <v>1.6</v>
      </c>
      <c r="F25" s="24">
        <v>5671</v>
      </c>
      <c r="G25" s="27" t="s">
        <v>1</v>
      </c>
      <c r="H25" s="20" t="s">
        <v>75</v>
      </c>
      <c r="I25" s="27" t="s">
        <v>1</v>
      </c>
      <c r="J25" s="24">
        <v>12737</v>
      </c>
      <c r="K25" s="27" t="s">
        <v>1</v>
      </c>
      <c r="L25" s="20" t="s">
        <v>75</v>
      </c>
      <c r="M25" s="27" t="s">
        <v>1</v>
      </c>
      <c r="N25" s="24">
        <v>1381</v>
      </c>
      <c r="O25" s="27" t="s">
        <v>1</v>
      </c>
    </row>
    <row r="26" spans="1:15" ht="13.5" customHeight="1" outlineLevel="1" x14ac:dyDescent="0.25">
      <c r="A26" s="19" t="s">
        <v>104</v>
      </c>
      <c r="B26" s="19" t="s">
        <v>105</v>
      </c>
      <c r="C26" s="23">
        <v>1714880</v>
      </c>
      <c r="D26" s="20" t="s">
        <v>75</v>
      </c>
      <c r="E26" s="27" t="s">
        <v>1</v>
      </c>
      <c r="F26" s="20" t="s">
        <v>75</v>
      </c>
      <c r="G26" s="27" t="s">
        <v>1</v>
      </c>
      <c r="H26" s="24">
        <v>3878</v>
      </c>
      <c r="I26" s="27" t="s">
        <v>1</v>
      </c>
      <c r="J26" s="20" t="s">
        <v>75</v>
      </c>
      <c r="K26" s="27" t="s">
        <v>1</v>
      </c>
      <c r="L26" s="20">
        <v>189</v>
      </c>
      <c r="M26" s="27" t="s">
        <v>1</v>
      </c>
      <c r="N26" s="20" t="s">
        <v>75</v>
      </c>
      <c r="O26" s="27" t="s">
        <v>1</v>
      </c>
    </row>
    <row r="27" spans="1:15" ht="13.5" customHeight="1" outlineLevel="1" x14ac:dyDescent="0.25">
      <c r="A27" s="19" t="s">
        <v>106</v>
      </c>
      <c r="B27" s="19" t="s">
        <v>107</v>
      </c>
      <c r="C27" s="23">
        <v>219725</v>
      </c>
      <c r="D27" s="24">
        <v>2413</v>
      </c>
      <c r="E27" s="27">
        <v>1.1000000000000001</v>
      </c>
      <c r="F27" s="20">
        <v>191</v>
      </c>
      <c r="G27" s="27">
        <v>7.9</v>
      </c>
      <c r="H27" s="20">
        <v>346</v>
      </c>
      <c r="I27" s="27">
        <v>14.3</v>
      </c>
      <c r="J27" s="24">
        <v>1839</v>
      </c>
      <c r="K27" s="27">
        <v>76.2</v>
      </c>
      <c r="L27" s="20">
        <v>16</v>
      </c>
      <c r="M27" s="27">
        <v>0.7</v>
      </c>
      <c r="N27" s="20">
        <v>20</v>
      </c>
      <c r="O27" s="27">
        <v>0.8</v>
      </c>
    </row>
    <row r="28" spans="1:15" ht="13.5" customHeight="1" outlineLevel="1" x14ac:dyDescent="0.25">
      <c r="A28" s="19" t="s">
        <v>108</v>
      </c>
      <c r="B28" s="19" t="s">
        <v>109</v>
      </c>
      <c r="C28" s="23">
        <v>126266</v>
      </c>
      <c r="D28" s="24">
        <v>3124</v>
      </c>
      <c r="E28" s="27">
        <v>2.5</v>
      </c>
      <c r="F28" s="24">
        <v>2646</v>
      </c>
      <c r="G28" s="27" t="s">
        <v>1</v>
      </c>
      <c r="H28" s="20" t="s">
        <v>75</v>
      </c>
      <c r="I28" s="27" t="s">
        <v>1</v>
      </c>
      <c r="J28" s="20">
        <v>475</v>
      </c>
      <c r="K28" s="27" t="s">
        <v>1</v>
      </c>
      <c r="L28" s="20">
        <v>2</v>
      </c>
      <c r="M28" s="27" t="s">
        <v>1</v>
      </c>
      <c r="N28" s="20" t="s">
        <v>75</v>
      </c>
      <c r="O28" s="27" t="s">
        <v>1</v>
      </c>
    </row>
    <row r="29" spans="1:15" ht="13.5" customHeight="1" outlineLevel="1" x14ac:dyDescent="0.25">
      <c r="A29" s="19" t="s">
        <v>110</v>
      </c>
      <c r="B29" s="19" t="s">
        <v>111</v>
      </c>
      <c r="C29" s="23">
        <v>5696371</v>
      </c>
      <c r="D29" s="24">
        <v>281893</v>
      </c>
      <c r="E29" s="27">
        <v>4.9000000000000004</v>
      </c>
      <c r="F29" s="24">
        <v>239013</v>
      </c>
      <c r="G29" s="27">
        <v>84.8</v>
      </c>
      <c r="H29" s="24">
        <v>6555</v>
      </c>
      <c r="I29" s="27">
        <v>2.2999999999999998</v>
      </c>
      <c r="J29" s="24">
        <v>33248</v>
      </c>
      <c r="K29" s="27">
        <v>11.8</v>
      </c>
      <c r="L29" s="20">
        <v>576</v>
      </c>
      <c r="M29" s="27">
        <v>0.2</v>
      </c>
      <c r="N29" s="24">
        <v>2501</v>
      </c>
      <c r="O29" s="27">
        <v>0.9</v>
      </c>
    </row>
    <row r="30" spans="1:15" ht="13.5" customHeight="1" outlineLevel="1" x14ac:dyDescent="0.25">
      <c r="A30" s="19" t="s">
        <v>172</v>
      </c>
      <c r="B30" s="19" t="s">
        <v>173</v>
      </c>
      <c r="C30" s="23">
        <v>4660850</v>
      </c>
      <c r="D30" s="24">
        <v>243492</v>
      </c>
      <c r="E30" s="27">
        <v>5.2</v>
      </c>
      <c r="F30" s="24">
        <v>213424</v>
      </c>
      <c r="G30" s="27">
        <v>87.7</v>
      </c>
      <c r="H30" s="24">
        <v>3158</v>
      </c>
      <c r="I30" s="27">
        <v>1.3</v>
      </c>
      <c r="J30" s="24">
        <v>24447</v>
      </c>
      <c r="K30" s="27">
        <v>10</v>
      </c>
      <c r="L30" s="20">
        <v>521</v>
      </c>
      <c r="M30" s="27">
        <v>0.2</v>
      </c>
      <c r="N30" s="24">
        <v>1942</v>
      </c>
      <c r="O30" s="27">
        <v>0.8</v>
      </c>
    </row>
    <row r="31" spans="1:15" ht="13.5" customHeight="1" outlineLevel="1" x14ac:dyDescent="0.25">
      <c r="A31" s="19" t="s">
        <v>112</v>
      </c>
      <c r="B31" s="19" t="s">
        <v>113</v>
      </c>
      <c r="C31" s="23">
        <v>358799</v>
      </c>
      <c r="D31" s="20" t="s">
        <v>75</v>
      </c>
      <c r="E31" s="27" t="s">
        <v>1</v>
      </c>
      <c r="F31" s="20" t="s">
        <v>75</v>
      </c>
      <c r="G31" s="27" t="s">
        <v>1</v>
      </c>
      <c r="H31" s="20" t="s">
        <v>171</v>
      </c>
      <c r="I31" s="27" t="s">
        <v>1</v>
      </c>
      <c r="J31" s="20" t="s">
        <v>171</v>
      </c>
      <c r="K31" s="27" t="s">
        <v>1</v>
      </c>
      <c r="L31" s="20" t="s">
        <v>171</v>
      </c>
      <c r="M31" s="27" t="s">
        <v>1</v>
      </c>
      <c r="N31" s="20" t="s">
        <v>171</v>
      </c>
      <c r="O31" s="27" t="s">
        <v>1</v>
      </c>
    </row>
    <row r="32" spans="1:15" ht="13.5" customHeight="1" outlineLevel="1" x14ac:dyDescent="0.25">
      <c r="A32" s="19" t="s">
        <v>114</v>
      </c>
      <c r="B32" s="19" t="s">
        <v>115</v>
      </c>
      <c r="C32" s="23">
        <v>7315469</v>
      </c>
      <c r="D32" s="24">
        <v>770428</v>
      </c>
      <c r="E32" s="27">
        <v>10.5</v>
      </c>
      <c r="F32" s="24">
        <v>423381</v>
      </c>
      <c r="G32" s="27">
        <v>55</v>
      </c>
      <c r="H32" s="24">
        <v>182309</v>
      </c>
      <c r="I32" s="27">
        <v>23.7</v>
      </c>
      <c r="J32" s="24">
        <v>76023</v>
      </c>
      <c r="K32" s="27">
        <v>9.9</v>
      </c>
      <c r="L32" s="24">
        <v>4299</v>
      </c>
      <c r="M32" s="27">
        <v>0.6</v>
      </c>
      <c r="N32" s="24">
        <v>84416</v>
      </c>
      <c r="O32" s="27">
        <v>11</v>
      </c>
    </row>
    <row r="33" spans="1:15" ht="13.5" customHeight="1" outlineLevel="1" x14ac:dyDescent="0.25">
      <c r="A33" s="19" t="s">
        <v>116</v>
      </c>
      <c r="B33" s="19" t="s">
        <v>117</v>
      </c>
      <c r="C33" s="23">
        <v>2040938</v>
      </c>
      <c r="D33" s="24">
        <v>49622</v>
      </c>
      <c r="E33" s="27">
        <v>2.4</v>
      </c>
      <c r="F33" s="24">
        <v>38305</v>
      </c>
      <c r="G33" s="27">
        <v>77.2</v>
      </c>
      <c r="H33" s="24">
        <v>1572</v>
      </c>
      <c r="I33" s="27">
        <v>3.2</v>
      </c>
      <c r="J33" s="24">
        <v>8583</v>
      </c>
      <c r="K33" s="27">
        <v>17.3</v>
      </c>
      <c r="L33" s="20">
        <v>306</v>
      </c>
      <c r="M33" s="27">
        <v>0.6</v>
      </c>
      <c r="N33" s="20">
        <v>857</v>
      </c>
      <c r="O33" s="27">
        <v>1.7</v>
      </c>
    </row>
    <row r="34" spans="1:15" ht="13.5" customHeight="1" outlineLevel="1" x14ac:dyDescent="0.25">
      <c r="A34" s="19" t="s">
        <v>118</v>
      </c>
      <c r="B34" s="19" t="s">
        <v>119</v>
      </c>
      <c r="C34" s="23">
        <v>4950329</v>
      </c>
      <c r="D34" s="24">
        <v>712364</v>
      </c>
      <c r="E34" s="27">
        <v>14.4</v>
      </c>
      <c r="F34" s="24">
        <v>382883</v>
      </c>
      <c r="G34" s="27">
        <v>53.7</v>
      </c>
      <c r="H34" s="24">
        <v>178239</v>
      </c>
      <c r="I34" s="27">
        <v>25</v>
      </c>
      <c r="J34" s="24">
        <v>64835</v>
      </c>
      <c r="K34" s="27">
        <v>9.1</v>
      </c>
      <c r="L34" s="24">
        <v>3734</v>
      </c>
      <c r="M34" s="27">
        <v>0.5</v>
      </c>
      <c r="N34" s="24">
        <v>82672</v>
      </c>
      <c r="O34" s="27">
        <v>11.6</v>
      </c>
    </row>
    <row r="35" spans="1:15" ht="13.5" customHeight="1" outlineLevel="1" x14ac:dyDescent="0.25">
      <c r="A35" s="19" t="s">
        <v>120</v>
      </c>
      <c r="B35" s="19" t="s">
        <v>121</v>
      </c>
      <c r="C35" s="23">
        <v>555680</v>
      </c>
      <c r="D35" s="24">
        <v>24767</v>
      </c>
      <c r="E35" s="27">
        <v>4.5</v>
      </c>
      <c r="F35" s="24">
        <v>4256</v>
      </c>
      <c r="G35" s="27">
        <v>17.2</v>
      </c>
      <c r="H35" s="24">
        <v>6807</v>
      </c>
      <c r="I35" s="27">
        <v>27.5</v>
      </c>
      <c r="J35" s="24">
        <v>12429</v>
      </c>
      <c r="K35" s="27">
        <v>50.2</v>
      </c>
      <c r="L35" s="20">
        <v>295</v>
      </c>
      <c r="M35" s="27">
        <v>1.2</v>
      </c>
      <c r="N35" s="20">
        <v>980</v>
      </c>
      <c r="O35" s="27">
        <v>4</v>
      </c>
    </row>
    <row r="36" spans="1:15" ht="13.5" customHeight="1" outlineLevel="1" x14ac:dyDescent="0.25">
      <c r="A36" s="19" t="s">
        <v>122</v>
      </c>
      <c r="B36" s="19" t="s">
        <v>123</v>
      </c>
      <c r="C36" s="23">
        <v>772994</v>
      </c>
      <c r="D36" s="20" t="s">
        <v>75</v>
      </c>
      <c r="E36" s="27" t="s">
        <v>1</v>
      </c>
      <c r="F36" s="24">
        <v>26670</v>
      </c>
      <c r="G36" s="27" t="s">
        <v>1</v>
      </c>
      <c r="H36" s="20" t="s">
        <v>75</v>
      </c>
      <c r="I36" s="27" t="s">
        <v>1</v>
      </c>
      <c r="J36" s="20" t="s">
        <v>75</v>
      </c>
      <c r="K36" s="27" t="s">
        <v>1</v>
      </c>
      <c r="L36" s="20" t="s">
        <v>75</v>
      </c>
      <c r="M36" s="27" t="s">
        <v>1</v>
      </c>
      <c r="N36" s="20">
        <v>195</v>
      </c>
      <c r="O36" s="27" t="s">
        <v>1</v>
      </c>
    </row>
    <row r="37" spans="1:15" ht="20.100000000000001" customHeight="1" x14ac:dyDescent="0.25">
      <c r="A37" s="45" t="s">
        <v>174</v>
      </c>
      <c r="B37" s="45" t="s">
        <v>1</v>
      </c>
      <c r="C37" s="47" t="s">
        <v>1</v>
      </c>
      <c r="D37" s="46" t="s">
        <v>1</v>
      </c>
      <c r="E37" s="47" t="s">
        <v>1</v>
      </c>
      <c r="F37" s="46" t="s">
        <v>1</v>
      </c>
      <c r="G37" s="47" t="s">
        <v>1</v>
      </c>
      <c r="H37" s="46" t="s">
        <v>1</v>
      </c>
      <c r="I37" s="47" t="s">
        <v>1</v>
      </c>
      <c r="J37" s="46" t="s">
        <v>1</v>
      </c>
      <c r="K37" s="47" t="s">
        <v>1</v>
      </c>
      <c r="L37" s="46" t="s">
        <v>1</v>
      </c>
      <c r="M37" s="47" t="s">
        <v>1</v>
      </c>
      <c r="N37" s="46" t="s">
        <v>1</v>
      </c>
      <c r="O37" s="47" t="s">
        <v>1</v>
      </c>
    </row>
    <row r="38" spans="1:15" ht="13.5" customHeight="1" outlineLevel="1" x14ac:dyDescent="0.25">
      <c r="A38" s="48" t="s">
        <v>175</v>
      </c>
      <c r="B38" s="48" t="s">
        <v>1</v>
      </c>
      <c r="C38" s="23">
        <v>75510018</v>
      </c>
      <c r="D38" s="24">
        <v>6501906</v>
      </c>
      <c r="E38" s="27">
        <v>8.6</v>
      </c>
      <c r="F38" s="24">
        <v>5425003</v>
      </c>
      <c r="G38" s="27">
        <v>83.4</v>
      </c>
      <c r="H38" s="24">
        <v>401383</v>
      </c>
      <c r="I38" s="27">
        <v>6.2</v>
      </c>
      <c r="J38" s="24">
        <v>240960</v>
      </c>
      <c r="K38" s="27">
        <v>3.7</v>
      </c>
      <c r="L38" s="24">
        <v>28857</v>
      </c>
      <c r="M38" s="27">
        <v>0.4</v>
      </c>
      <c r="N38" s="24">
        <v>405703</v>
      </c>
      <c r="O38" s="27">
        <v>6.2</v>
      </c>
    </row>
    <row r="39" spans="1:15" ht="13.5" customHeight="1" outlineLevel="1" x14ac:dyDescent="0.25">
      <c r="A39" s="48" t="s">
        <v>176</v>
      </c>
      <c r="B39" s="48" t="s">
        <v>1</v>
      </c>
      <c r="C39" s="23">
        <v>24887266</v>
      </c>
      <c r="D39" s="24">
        <v>3633424</v>
      </c>
      <c r="E39" s="27">
        <v>14.6</v>
      </c>
      <c r="F39" s="24">
        <v>3101430</v>
      </c>
      <c r="G39" s="27">
        <v>85.4</v>
      </c>
      <c r="H39" s="24">
        <v>196172</v>
      </c>
      <c r="I39" s="27">
        <v>5.4</v>
      </c>
      <c r="J39" s="24">
        <v>140167</v>
      </c>
      <c r="K39" s="27">
        <v>3.9</v>
      </c>
      <c r="L39" s="24">
        <v>9455</v>
      </c>
      <c r="M39" s="27">
        <v>0.3</v>
      </c>
      <c r="N39" s="24">
        <v>186200</v>
      </c>
      <c r="O39" s="27">
        <v>5.0999999999999996</v>
      </c>
    </row>
    <row r="40" spans="1:15" ht="13.5" customHeight="1" outlineLevel="1" x14ac:dyDescent="0.25">
      <c r="A40" s="48" t="s">
        <v>177</v>
      </c>
      <c r="B40" s="48" t="s">
        <v>1</v>
      </c>
      <c r="C40" s="23">
        <v>50622751</v>
      </c>
      <c r="D40" s="24">
        <v>2868482</v>
      </c>
      <c r="E40" s="27">
        <v>5.7</v>
      </c>
      <c r="F40" s="24">
        <v>2323573</v>
      </c>
      <c r="G40" s="27">
        <v>81</v>
      </c>
      <c r="H40" s="24">
        <v>205210</v>
      </c>
      <c r="I40" s="27">
        <v>7.2</v>
      </c>
      <c r="J40" s="24">
        <v>100793</v>
      </c>
      <c r="K40" s="27">
        <v>3.5</v>
      </c>
      <c r="L40" s="24">
        <v>19402</v>
      </c>
      <c r="M40" s="27">
        <v>0.7</v>
      </c>
      <c r="N40" s="24">
        <v>219503</v>
      </c>
      <c r="O40" s="27">
        <v>7.7</v>
      </c>
    </row>
    <row r="41" spans="1:15" ht="13.5" customHeight="1" outlineLevel="1" x14ac:dyDescent="0.25">
      <c r="A41" s="48" t="s">
        <v>178</v>
      </c>
      <c r="B41" s="48" t="s">
        <v>1</v>
      </c>
      <c r="C41" s="23">
        <v>10829325</v>
      </c>
      <c r="D41" s="24">
        <v>614844</v>
      </c>
      <c r="E41" s="27">
        <v>5.7</v>
      </c>
      <c r="F41" s="24">
        <v>421299</v>
      </c>
      <c r="G41" s="27">
        <v>68.5</v>
      </c>
      <c r="H41" s="24">
        <v>45574</v>
      </c>
      <c r="I41" s="27">
        <v>7.4</v>
      </c>
      <c r="J41" s="24">
        <v>96011</v>
      </c>
      <c r="K41" s="27">
        <v>15.6</v>
      </c>
      <c r="L41" s="24">
        <v>6762</v>
      </c>
      <c r="M41" s="27">
        <v>1.1000000000000001</v>
      </c>
      <c r="N41" s="24">
        <v>45199</v>
      </c>
      <c r="O41" s="27">
        <v>7.4</v>
      </c>
    </row>
    <row r="42" spans="1:15" ht="20.100000000000001" customHeight="1" x14ac:dyDescent="0.25">
      <c r="A42" s="45" t="s">
        <v>179</v>
      </c>
      <c r="B42" s="45" t="s">
        <v>1</v>
      </c>
      <c r="C42" s="47" t="s">
        <v>1</v>
      </c>
      <c r="D42" s="46" t="s">
        <v>1</v>
      </c>
      <c r="E42" s="47" t="s">
        <v>1</v>
      </c>
      <c r="F42" s="46" t="s">
        <v>1</v>
      </c>
      <c r="G42" s="47" t="s">
        <v>1</v>
      </c>
      <c r="H42" s="46" t="s">
        <v>1</v>
      </c>
      <c r="I42" s="47" t="s">
        <v>1</v>
      </c>
      <c r="J42" s="46" t="s">
        <v>1</v>
      </c>
      <c r="K42" s="47" t="s">
        <v>1</v>
      </c>
      <c r="L42" s="46" t="s">
        <v>1</v>
      </c>
      <c r="M42" s="47" t="s">
        <v>1</v>
      </c>
      <c r="N42" s="46" t="s">
        <v>1</v>
      </c>
      <c r="O42" s="47" t="s">
        <v>1</v>
      </c>
    </row>
    <row r="43" spans="1:15" ht="13.5" customHeight="1" outlineLevel="1" x14ac:dyDescent="0.25">
      <c r="A43" s="55" t="s">
        <v>180</v>
      </c>
      <c r="B43" s="55" t="s">
        <v>1</v>
      </c>
      <c r="C43" s="23">
        <v>1446713</v>
      </c>
      <c r="D43" s="24">
        <v>83152</v>
      </c>
      <c r="E43" s="27">
        <v>5.7</v>
      </c>
      <c r="F43" s="24">
        <v>42458</v>
      </c>
      <c r="G43" s="27">
        <v>51.1</v>
      </c>
      <c r="H43" s="24">
        <v>11311</v>
      </c>
      <c r="I43" s="27">
        <v>13.6</v>
      </c>
      <c r="J43" s="24">
        <v>20178</v>
      </c>
      <c r="K43" s="27">
        <v>24.3</v>
      </c>
      <c r="L43" s="24">
        <v>2238</v>
      </c>
      <c r="M43" s="27">
        <v>2.7</v>
      </c>
      <c r="N43" s="24">
        <v>6967</v>
      </c>
      <c r="O43" s="27">
        <v>8.4</v>
      </c>
    </row>
    <row r="44" spans="1:15" ht="13.5" customHeight="1" outlineLevel="1" x14ac:dyDescent="0.25">
      <c r="A44" s="55" t="s">
        <v>181</v>
      </c>
      <c r="B44" s="55" t="s">
        <v>1</v>
      </c>
      <c r="C44" s="23">
        <v>1663023</v>
      </c>
      <c r="D44" s="24">
        <v>143326</v>
      </c>
      <c r="E44" s="27">
        <v>8.6</v>
      </c>
      <c r="F44" s="24">
        <v>68551</v>
      </c>
      <c r="G44" s="27">
        <v>47.8</v>
      </c>
      <c r="H44" s="24">
        <v>17328</v>
      </c>
      <c r="I44" s="27">
        <v>12.1</v>
      </c>
      <c r="J44" s="24">
        <v>26370</v>
      </c>
      <c r="K44" s="27">
        <v>18.399999999999999</v>
      </c>
      <c r="L44" s="20">
        <v>543</v>
      </c>
      <c r="M44" s="27">
        <v>0.4</v>
      </c>
      <c r="N44" s="24">
        <v>30534</v>
      </c>
      <c r="O44" s="27">
        <v>21.3</v>
      </c>
    </row>
    <row r="45" spans="1:15" ht="13.5" customHeight="1" outlineLevel="1" x14ac:dyDescent="0.25">
      <c r="A45" s="55" t="s">
        <v>182</v>
      </c>
      <c r="B45" s="55" t="s">
        <v>1</v>
      </c>
      <c r="C45" s="23">
        <v>1554524</v>
      </c>
      <c r="D45" s="24">
        <v>99625</v>
      </c>
      <c r="E45" s="27">
        <v>6.4</v>
      </c>
      <c r="F45" s="24">
        <v>44630</v>
      </c>
      <c r="G45" s="27">
        <v>44.8</v>
      </c>
      <c r="H45" s="24">
        <v>12468</v>
      </c>
      <c r="I45" s="27">
        <v>12.5</v>
      </c>
      <c r="J45" s="24">
        <v>16334</v>
      </c>
      <c r="K45" s="27">
        <v>16.399999999999999</v>
      </c>
      <c r="L45" s="20">
        <v>667</v>
      </c>
      <c r="M45" s="27">
        <v>0.7</v>
      </c>
      <c r="N45" s="24">
        <v>25526</v>
      </c>
      <c r="O45" s="27">
        <v>25.6</v>
      </c>
    </row>
    <row r="46" spans="1:15" ht="13.5" customHeight="1" outlineLevel="1" x14ac:dyDescent="0.25">
      <c r="A46" s="55" t="s">
        <v>183</v>
      </c>
      <c r="B46" s="55" t="s">
        <v>1</v>
      </c>
      <c r="C46" s="23">
        <v>3162210</v>
      </c>
      <c r="D46" s="24">
        <v>227651</v>
      </c>
      <c r="E46" s="27">
        <v>7.2</v>
      </c>
      <c r="F46" s="24">
        <v>150225</v>
      </c>
      <c r="G46" s="27">
        <v>66</v>
      </c>
      <c r="H46" s="24">
        <v>32074</v>
      </c>
      <c r="I46" s="27">
        <v>14.1</v>
      </c>
      <c r="J46" s="24">
        <v>39828</v>
      </c>
      <c r="K46" s="27">
        <v>17.5</v>
      </c>
      <c r="L46" s="24">
        <v>1316</v>
      </c>
      <c r="M46" s="27">
        <v>0.6</v>
      </c>
      <c r="N46" s="24">
        <v>4206</v>
      </c>
      <c r="O46" s="27">
        <v>1.8</v>
      </c>
    </row>
    <row r="47" spans="1:15" ht="13.5" customHeight="1" outlineLevel="1" x14ac:dyDescent="0.25">
      <c r="A47" s="55" t="s">
        <v>184</v>
      </c>
      <c r="B47" s="55" t="s">
        <v>1</v>
      </c>
      <c r="C47" s="23">
        <v>3555935</v>
      </c>
      <c r="D47" s="24">
        <v>250443</v>
      </c>
      <c r="E47" s="27">
        <v>7</v>
      </c>
      <c r="F47" s="24">
        <v>184585</v>
      </c>
      <c r="G47" s="27">
        <v>73.7</v>
      </c>
      <c r="H47" s="24">
        <v>26857</v>
      </c>
      <c r="I47" s="27">
        <v>10.7</v>
      </c>
      <c r="J47" s="24">
        <v>26455</v>
      </c>
      <c r="K47" s="27">
        <v>10.6</v>
      </c>
      <c r="L47" s="24">
        <v>3575</v>
      </c>
      <c r="M47" s="27">
        <v>1.4</v>
      </c>
      <c r="N47" s="24">
        <v>8970</v>
      </c>
      <c r="O47" s="27">
        <v>3.6</v>
      </c>
    </row>
    <row r="48" spans="1:15" ht="13.5" customHeight="1" outlineLevel="1" x14ac:dyDescent="0.25">
      <c r="A48" s="55" t="s">
        <v>185</v>
      </c>
      <c r="B48" s="55" t="s">
        <v>1</v>
      </c>
      <c r="C48" s="23">
        <v>5785974</v>
      </c>
      <c r="D48" s="24">
        <v>473613</v>
      </c>
      <c r="E48" s="27">
        <v>8.1999999999999993</v>
      </c>
      <c r="F48" s="24">
        <v>431169</v>
      </c>
      <c r="G48" s="27">
        <v>91</v>
      </c>
      <c r="H48" s="24">
        <v>24947</v>
      </c>
      <c r="I48" s="27">
        <v>5.3</v>
      </c>
      <c r="J48" s="24">
        <v>10314</v>
      </c>
      <c r="K48" s="27">
        <v>2.2000000000000002</v>
      </c>
      <c r="L48" s="20">
        <v>847</v>
      </c>
      <c r="M48" s="27">
        <v>0.2</v>
      </c>
      <c r="N48" s="24">
        <v>6337</v>
      </c>
      <c r="O48" s="27">
        <v>1.3</v>
      </c>
    </row>
    <row r="49" spans="1:28" ht="13.5" customHeight="1" outlineLevel="1" x14ac:dyDescent="0.25">
      <c r="A49" s="55" t="s">
        <v>186</v>
      </c>
      <c r="B49" s="55" t="s">
        <v>1</v>
      </c>
      <c r="C49" s="23">
        <v>6771520</v>
      </c>
      <c r="D49" s="24">
        <v>809521</v>
      </c>
      <c r="E49" s="27">
        <v>12</v>
      </c>
      <c r="F49" s="24">
        <v>688673</v>
      </c>
      <c r="G49" s="27">
        <v>85.1</v>
      </c>
      <c r="H49" s="24">
        <v>58224</v>
      </c>
      <c r="I49" s="27">
        <v>7.2</v>
      </c>
      <c r="J49" s="24">
        <v>24505</v>
      </c>
      <c r="K49" s="27">
        <v>3</v>
      </c>
      <c r="L49" s="24">
        <v>5202</v>
      </c>
      <c r="M49" s="27">
        <v>0.6</v>
      </c>
      <c r="N49" s="24">
        <v>32917</v>
      </c>
      <c r="O49" s="27">
        <v>4.0999999999999996</v>
      </c>
    </row>
    <row r="50" spans="1:28" ht="13.5" customHeight="1" outlineLevel="1" x14ac:dyDescent="0.25">
      <c r="A50" s="55" t="s">
        <v>187</v>
      </c>
      <c r="B50" s="55" t="s">
        <v>1</v>
      </c>
      <c r="C50" s="23">
        <v>11609693</v>
      </c>
      <c r="D50" s="24">
        <v>1484590</v>
      </c>
      <c r="E50" s="27">
        <v>12.8</v>
      </c>
      <c r="F50" s="24">
        <v>1255337</v>
      </c>
      <c r="G50" s="27">
        <v>84.6</v>
      </c>
      <c r="H50" s="24">
        <v>109565</v>
      </c>
      <c r="I50" s="27">
        <v>7.4</v>
      </c>
      <c r="J50" s="24">
        <v>56338</v>
      </c>
      <c r="K50" s="27">
        <v>3.8</v>
      </c>
      <c r="L50" s="24">
        <v>5773</v>
      </c>
      <c r="M50" s="27">
        <v>0.4</v>
      </c>
      <c r="N50" s="24">
        <v>57577</v>
      </c>
      <c r="O50" s="27">
        <v>3.9</v>
      </c>
    </row>
    <row r="51" spans="1:28" ht="13.5" customHeight="1" outlineLevel="1" x14ac:dyDescent="0.25">
      <c r="A51" s="55" t="s">
        <v>188</v>
      </c>
      <c r="B51" s="55" t="s">
        <v>1</v>
      </c>
      <c r="C51" s="23">
        <v>8855529</v>
      </c>
      <c r="D51" s="24">
        <v>838512</v>
      </c>
      <c r="E51" s="27">
        <v>9.5</v>
      </c>
      <c r="F51" s="24">
        <v>720303</v>
      </c>
      <c r="G51" s="27">
        <v>85.9</v>
      </c>
      <c r="H51" s="24">
        <v>59527</v>
      </c>
      <c r="I51" s="27">
        <v>7.1</v>
      </c>
      <c r="J51" s="24">
        <v>38361</v>
      </c>
      <c r="K51" s="27">
        <v>4.5999999999999996</v>
      </c>
      <c r="L51" s="20">
        <v>762</v>
      </c>
      <c r="M51" s="27">
        <v>0.1</v>
      </c>
      <c r="N51" s="24">
        <v>19560</v>
      </c>
      <c r="O51" s="27">
        <v>2.2999999999999998</v>
      </c>
    </row>
    <row r="52" spans="1:28" ht="13.5" customHeight="1" outlineLevel="1" x14ac:dyDescent="0.25">
      <c r="A52" s="55" t="s">
        <v>189</v>
      </c>
      <c r="B52" s="55" t="s">
        <v>1</v>
      </c>
      <c r="C52" s="23">
        <v>41934221</v>
      </c>
      <c r="D52" s="24">
        <v>2706318</v>
      </c>
      <c r="E52" s="27">
        <v>6.5</v>
      </c>
      <c r="F52" s="24">
        <v>2260371</v>
      </c>
      <c r="G52" s="27">
        <v>83.5</v>
      </c>
      <c r="H52" s="24">
        <v>94657</v>
      </c>
      <c r="I52" s="27">
        <v>3.5</v>
      </c>
      <c r="J52" s="24">
        <v>78288</v>
      </c>
      <c r="K52" s="27">
        <v>2.9</v>
      </c>
      <c r="L52" s="24">
        <v>14696</v>
      </c>
      <c r="M52" s="27">
        <v>0.5</v>
      </c>
      <c r="N52" s="24">
        <v>258306</v>
      </c>
      <c r="O52" s="27">
        <v>9.5</v>
      </c>
    </row>
    <row r="53" spans="1:28" ht="20.100000000000001" customHeight="1" x14ac:dyDescent="0.25">
      <c r="A53" s="50" t="s">
        <v>10</v>
      </c>
      <c r="B53" s="50" t="s">
        <v>1</v>
      </c>
      <c r="C53" s="26">
        <v>86339342</v>
      </c>
      <c r="D53" s="26">
        <v>7116751</v>
      </c>
      <c r="E53" s="28">
        <v>8.1999999999999993</v>
      </c>
      <c r="F53" s="26">
        <v>5846302</v>
      </c>
      <c r="G53" s="28">
        <v>82.1</v>
      </c>
      <c r="H53" s="26">
        <v>446956</v>
      </c>
      <c r="I53" s="28">
        <v>6.3</v>
      </c>
      <c r="J53" s="26">
        <v>336971</v>
      </c>
      <c r="K53" s="28">
        <v>4.7</v>
      </c>
      <c r="L53" s="26">
        <v>35619</v>
      </c>
      <c r="M53" s="28">
        <v>0.5</v>
      </c>
      <c r="N53" s="26">
        <v>450902</v>
      </c>
      <c r="O53" s="28">
        <v>6.3</v>
      </c>
    </row>
    <row r="54" spans="1:28" ht="4.5" customHeight="1" x14ac:dyDescent="0.25">
      <c r="A54" s="51" t="s">
        <v>1</v>
      </c>
      <c r="B54" s="51" t="s">
        <v>1</v>
      </c>
      <c r="C54" s="6" t="s">
        <v>1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 t="s">
        <v>1</v>
      </c>
      <c r="K54" s="6" t="s">
        <v>1</v>
      </c>
      <c r="L54" s="6" t="s">
        <v>1</v>
      </c>
      <c r="M54" s="6" t="s">
        <v>1</v>
      </c>
      <c r="N54" s="6" t="s">
        <v>1</v>
      </c>
      <c r="O54" s="6" t="s">
        <v>1</v>
      </c>
    </row>
    <row r="55" spans="1:28" ht="4.5" customHeight="1" x14ac:dyDescent="0.25">
      <c r="A55" s="39" t="s">
        <v>1</v>
      </c>
      <c r="B55" s="39" t="s">
        <v>1</v>
      </c>
      <c r="C55" s="39" t="s">
        <v>1</v>
      </c>
      <c r="D55" s="39" t="s">
        <v>1</v>
      </c>
      <c r="E55" s="39" t="s">
        <v>1</v>
      </c>
      <c r="F55" s="39" t="s">
        <v>1</v>
      </c>
      <c r="G55" s="39" t="s">
        <v>1</v>
      </c>
      <c r="H55" s="39" t="s">
        <v>1</v>
      </c>
      <c r="I55" s="39" t="s">
        <v>1</v>
      </c>
      <c r="J55" s="39" t="s">
        <v>1</v>
      </c>
      <c r="K55" s="39" t="s">
        <v>1</v>
      </c>
      <c r="L55" s="39" t="s">
        <v>1</v>
      </c>
      <c r="M55" s="39" t="s">
        <v>1</v>
      </c>
      <c r="N55" s="39" t="s">
        <v>1</v>
      </c>
      <c r="O55" s="39" t="s">
        <v>1</v>
      </c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</row>
    <row r="56" spans="1:28" ht="13.5" customHeight="1" x14ac:dyDescent="0.25">
      <c r="A56" s="40" t="s">
        <v>15</v>
      </c>
      <c r="B56" s="40" t="s">
        <v>1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0" t="s">
        <v>1</v>
      </c>
      <c r="K56" s="40" t="s">
        <v>1</v>
      </c>
      <c r="L56" s="40" t="s">
        <v>1</v>
      </c>
      <c r="M56" s="40" t="s">
        <v>1</v>
      </c>
      <c r="N56" s="40" t="s">
        <v>1</v>
      </c>
      <c r="O56" s="40" t="s">
        <v>1</v>
      </c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</row>
    <row r="57" spans="1:28" ht="13.5" customHeight="1" x14ac:dyDescent="0.25">
      <c r="A57" s="40" t="s">
        <v>190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0" t="s">
        <v>1</v>
      </c>
      <c r="K57" s="40" t="s">
        <v>1</v>
      </c>
      <c r="L57" s="40" t="s">
        <v>1</v>
      </c>
      <c r="M57" s="40" t="s">
        <v>1</v>
      </c>
      <c r="N57" s="40" t="s">
        <v>1</v>
      </c>
      <c r="O57" s="40" t="s">
        <v>1</v>
      </c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</row>
    <row r="58" spans="1:28" ht="13.5" customHeight="1" x14ac:dyDescent="0.25">
      <c r="A58" s="40" t="s">
        <v>191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0" t="s">
        <v>1</v>
      </c>
      <c r="K58" s="40" t="s">
        <v>1</v>
      </c>
      <c r="L58" s="40" t="s">
        <v>1</v>
      </c>
      <c r="M58" s="40" t="s">
        <v>1</v>
      </c>
      <c r="N58" s="40" t="s">
        <v>1</v>
      </c>
      <c r="O58" s="40" t="s">
        <v>1</v>
      </c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</row>
    <row r="59" spans="1:28" ht="13.5" customHeight="1" x14ac:dyDescent="0.25">
      <c r="A59" s="40" t="s">
        <v>202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0" t="s">
        <v>1</v>
      </c>
      <c r="K59" s="40" t="s">
        <v>1</v>
      </c>
      <c r="L59" s="40" t="s">
        <v>1</v>
      </c>
      <c r="M59" s="40" t="s">
        <v>1</v>
      </c>
      <c r="N59" s="40" t="s">
        <v>1</v>
      </c>
      <c r="O59" s="40" t="s">
        <v>1</v>
      </c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</row>
    <row r="60" spans="1:28" ht="13.5" customHeight="1" x14ac:dyDescent="0.25">
      <c r="A60" s="40" t="s">
        <v>192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0" t="s">
        <v>1</v>
      </c>
      <c r="K60" s="40" t="s">
        <v>1</v>
      </c>
      <c r="L60" s="40" t="s">
        <v>1</v>
      </c>
      <c r="M60" s="40" t="s">
        <v>1</v>
      </c>
      <c r="N60" s="40" t="s">
        <v>1</v>
      </c>
      <c r="O60" s="40" t="s">
        <v>1</v>
      </c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</row>
    <row r="61" spans="1:28" ht="13.5" customHeight="1" x14ac:dyDescent="0.25">
      <c r="A61" s="40" t="s">
        <v>28</v>
      </c>
      <c r="B61" s="40" t="s">
        <v>1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40" t="s">
        <v>1</v>
      </c>
      <c r="K61" s="40" t="s">
        <v>1</v>
      </c>
      <c r="L61" s="40" t="s">
        <v>1</v>
      </c>
      <c r="M61" s="40" t="s">
        <v>1</v>
      </c>
      <c r="N61" s="40" t="s">
        <v>1</v>
      </c>
      <c r="O61" s="40" t="s">
        <v>1</v>
      </c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</row>
    <row r="62" spans="1:28" ht="13.5" customHeight="1" x14ac:dyDescent="0.25">
      <c r="A62" s="40" t="s">
        <v>47</v>
      </c>
      <c r="B62" s="40" t="s">
        <v>1</v>
      </c>
      <c r="C62" s="40" t="s">
        <v>1</v>
      </c>
      <c r="D62" s="40" t="s">
        <v>1</v>
      </c>
      <c r="E62" s="40" t="s">
        <v>1</v>
      </c>
      <c r="F62" s="40" t="s">
        <v>1</v>
      </c>
      <c r="G62" s="40" t="s">
        <v>1</v>
      </c>
      <c r="H62" s="40" t="s">
        <v>1</v>
      </c>
      <c r="I62" s="40" t="s">
        <v>1</v>
      </c>
      <c r="J62" s="40" t="s">
        <v>1</v>
      </c>
      <c r="K62" s="40" t="s">
        <v>1</v>
      </c>
      <c r="L62" s="40" t="s">
        <v>1</v>
      </c>
      <c r="M62" s="40" t="s">
        <v>1</v>
      </c>
      <c r="N62" s="40" t="s">
        <v>1</v>
      </c>
      <c r="O62" s="40" t="s">
        <v>1</v>
      </c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</row>
  </sheetData>
  <mergeCells count="38">
    <mergeCell ref="A6:O6"/>
    <mergeCell ref="A37:O37"/>
    <mergeCell ref="A42:O42"/>
    <mergeCell ref="A38:B38"/>
    <mergeCell ref="A39:B39"/>
    <mergeCell ref="A40:B40"/>
    <mergeCell ref="A41:B41"/>
    <mergeCell ref="A51:B51"/>
    <mergeCell ref="A52:B52"/>
    <mergeCell ref="A43:B43"/>
    <mergeCell ref="A44:B44"/>
    <mergeCell ref="A45:B45"/>
    <mergeCell ref="A46:B46"/>
    <mergeCell ref="A47:B47"/>
    <mergeCell ref="A53:B53"/>
    <mergeCell ref="A54:B54"/>
    <mergeCell ref="A1:O1"/>
    <mergeCell ref="A2:B5"/>
    <mergeCell ref="C2:O2"/>
    <mergeCell ref="C3:C4"/>
    <mergeCell ref="D3:E4"/>
    <mergeCell ref="F3:O3"/>
    <mergeCell ref="F4:G4"/>
    <mergeCell ref="H4:I4"/>
    <mergeCell ref="J4:K4"/>
    <mergeCell ref="L4:M4"/>
    <mergeCell ref="N4:O4"/>
    <mergeCell ref="A48:B48"/>
    <mergeCell ref="A49:B49"/>
    <mergeCell ref="A50:B50"/>
    <mergeCell ref="A60:AB60"/>
    <mergeCell ref="A61:AB61"/>
    <mergeCell ref="A62:AB62"/>
    <mergeCell ref="A55:AB55"/>
    <mergeCell ref="A56:AB56"/>
    <mergeCell ref="A57:AB57"/>
    <mergeCell ref="A58:AB58"/>
    <mergeCell ref="A59:AB59"/>
  </mergeCells>
  <pageMargins left="0.7" right="0.7" top="0.75" bottom="0.75" header="0.3" footer="0.3"/>
  <pageSetup paperSize="9" orientation="landscape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60"/>
  <sheetViews>
    <sheetView showGridLines="0" workbookViewId="0">
      <pane ySplit="4" topLeftCell="A5" activePane="bottomLeft" state="frozen"/>
      <selection pane="bottomLeft" activeCell="A42" sqref="A42:B51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4" width="15.7109375" customWidth="1"/>
    <col min="5" max="5" width="15.7109375" customWidth="1" outlineLevel="1"/>
    <col min="6" max="6" width="15.7109375" customWidth="1"/>
  </cols>
  <sheetData>
    <row r="1" spans="1:6" ht="20.100000000000001" customHeight="1" x14ac:dyDescent="0.25">
      <c r="A1" s="41" t="s">
        <v>206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</row>
    <row r="2" spans="1:6" ht="15" customHeight="1" x14ac:dyDescent="0.25">
      <c r="A2" s="53" t="s">
        <v>194</v>
      </c>
      <c r="B2" s="53" t="s">
        <v>1</v>
      </c>
      <c r="C2" s="43" t="s">
        <v>20</v>
      </c>
      <c r="D2" s="43" t="s">
        <v>207</v>
      </c>
      <c r="E2" s="8" t="s">
        <v>164</v>
      </c>
      <c r="F2" s="43" t="s">
        <v>44</v>
      </c>
    </row>
    <row r="3" spans="1:6" ht="47.45" customHeight="1" x14ac:dyDescent="0.25">
      <c r="A3" s="53" t="s">
        <v>162</v>
      </c>
      <c r="B3" s="53" t="s">
        <v>1</v>
      </c>
      <c r="C3" s="43" t="s">
        <v>1</v>
      </c>
      <c r="D3" s="43" t="s">
        <v>1</v>
      </c>
      <c r="E3" s="9" t="s">
        <v>208</v>
      </c>
      <c r="F3" s="43" t="s">
        <v>1</v>
      </c>
    </row>
    <row r="4" spans="1:6" ht="20.100000000000001" customHeight="1" x14ac:dyDescent="0.25">
      <c r="A4" s="53" t="s">
        <v>195</v>
      </c>
      <c r="B4" s="53" t="s">
        <v>1</v>
      </c>
      <c r="C4" s="10" t="s">
        <v>170</v>
      </c>
      <c r="D4" s="10" t="s">
        <v>170</v>
      </c>
      <c r="E4" s="10" t="s">
        <v>170</v>
      </c>
      <c r="F4" s="10" t="s">
        <v>170</v>
      </c>
    </row>
    <row r="5" spans="1:6" ht="20.100000000000001" customHeight="1" x14ac:dyDescent="0.25">
      <c r="A5" s="56" t="s">
        <v>64</v>
      </c>
      <c r="B5" s="56" t="s">
        <v>1</v>
      </c>
      <c r="C5" s="39" t="s">
        <v>1</v>
      </c>
      <c r="D5" s="39" t="s">
        <v>1</v>
      </c>
      <c r="E5" s="39" t="s">
        <v>1</v>
      </c>
      <c r="F5" s="39" t="s">
        <v>1</v>
      </c>
    </row>
    <row r="6" spans="1:6" ht="13.5" customHeight="1" outlineLevel="1" x14ac:dyDescent="0.25">
      <c r="A6" s="19" t="s">
        <v>65</v>
      </c>
      <c r="B6" s="19" t="s">
        <v>66</v>
      </c>
      <c r="C6" s="23">
        <v>228359</v>
      </c>
      <c r="D6" s="24">
        <v>123137</v>
      </c>
      <c r="E6" s="23">
        <v>116906</v>
      </c>
      <c r="F6" s="24">
        <v>345265</v>
      </c>
    </row>
    <row r="7" spans="1:6" ht="13.5" customHeight="1" outlineLevel="1" x14ac:dyDescent="0.25">
      <c r="A7" s="19" t="s">
        <v>67</v>
      </c>
      <c r="B7" s="19" t="s">
        <v>68</v>
      </c>
      <c r="C7" s="23">
        <v>21030</v>
      </c>
      <c r="D7" s="24">
        <v>2915</v>
      </c>
      <c r="E7" s="23">
        <v>1040</v>
      </c>
      <c r="F7" s="24">
        <v>22070</v>
      </c>
    </row>
    <row r="8" spans="1:6" ht="13.5" customHeight="1" outlineLevel="1" x14ac:dyDescent="0.25">
      <c r="A8" s="19" t="s">
        <v>69</v>
      </c>
      <c r="B8" s="19" t="s">
        <v>70</v>
      </c>
      <c r="C8" s="23">
        <v>62638088</v>
      </c>
      <c r="D8" s="24">
        <v>23421289</v>
      </c>
      <c r="E8" s="23">
        <v>8844295</v>
      </c>
      <c r="F8" s="24">
        <v>71482384</v>
      </c>
    </row>
    <row r="9" spans="1:6" ht="13.5" customHeight="1" outlineLevel="1" x14ac:dyDescent="0.25">
      <c r="A9" s="19" t="s">
        <v>71</v>
      </c>
      <c r="B9" s="19" t="s">
        <v>72</v>
      </c>
      <c r="C9" s="23">
        <v>335723</v>
      </c>
      <c r="D9" s="24">
        <v>17004</v>
      </c>
      <c r="E9" s="23">
        <v>9374</v>
      </c>
      <c r="F9" s="24">
        <v>345096</v>
      </c>
    </row>
    <row r="10" spans="1:6" ht="13.5" customHeight="1" outlineLevel="1" x14ac:dyDescent="0.25">
      <c r="A10" s="19" t="s">
        <v>73</v>
      </c>
      <c r="B10" s="19" t="s">
        <v>74</v>
      </c>
      <c r="C10" s="23">
        <v>130571</v>
      </c>
      <c r="D10" s="20" t="s">
        <v>75</v>
      </c>
      <c r="E10" s="21" t="s">
        <v>75</v>
      </c>
      <c r="F10" s="20" t="s">
        <v>75</v>
      </c>
    </row>
    <row r="11" spans="1:6" ht="13.5" customHeight="1" outlineLevel="1" x14ac:dyDescent="0.25">
      <c r="A11" s="19" t="s">
        <v>76</v>
      </c>
      <c r="B11" s="19" t="s">
        <v>77</v>
      </c>
      <c r="C11" s="23">
        <v>231493</v>
      </c>
      <c r="D11" s="24">
        <v>27811</v>
      </c>
      <c r="E11" s="23">
        <v>10759</v>
      </c>
      <c r="F11" s="24">
        <v>242252</v>
      </c>
    </row>
    <row r="12" spans="1:6" ht="13.5" customHeight="1" outlineLevel="1" x14ac:dyDescent="0.25">
      <c r="A12" s="19" t="s">
        <v>78</v>
      </c>
      <c r="B12" s="19" t="s">
        <v>79</v>
      </c>
      <c r="C12" s="23">
        <v>142639</v>
      </c>
      <c r="D12" s="20" t="s">
        <v>75</v>
      </c>
      <c r="E12" s="21" t="s">
        <v>75</v>
      </c>
      <c r="F12" s="20" t="s">
        <v>75</v>
      </c>
    </row>
    <row r="13" spans="1:6" ht="13.5" customHeight="1" outlineLevel="1" x14ac:dyDescent="0.25">
      <c r="A13" s="19" t="s">
        <v>80</v>
      </c>
      <c r="B13" s="19" t="s">
        <v>81</v>
      </c>
      <c r="C13" s="23">
        <v>4598638</v>
      </c>
      <c r="D13" s="24">
        <v>766614</v>
      </c>
      <c r="E13" s="23">
        <v>651379</v>
      </c>
      <c r="F13" s="24">
        <v>5250017</v>
      </c>
    </row>
    <row r="14" spans="1:6" ht="13.5" customHeight="1" outlineLevel="1" x14ac:dyDescent="0.25">
      <c r="A14" s="19" t="s">
        <v>82</v>
      </c>
      <c r="B14" s="19" t="s">
        <v>83</v>
      </c>
      <c r="C14" s="23">
        <v>5527071</v>
      </c>
      <c r="D14" s="24">
        <v>3013141</v>
      </c>
      <c r="E14" s="23">
        <v>2406680</v>
      </c>
      <c r="F14" s="24">
        <v>7933751</v>
      </c>
    </row>
    <row r="15" spans="1:6" ht="13.5" customHeight="1" outlineLevel="1" x14ac:dyDescent="0.25">
      <c r="A15" s="19" t="s">
        <v>84</v>
      </c>
      <c r="B15" s="19" t="s">
        <v>85</v>
      </c>
      <c r="C15" s="23">
        <v>1337521</v>
      </c>
      <c r="D15" s="24">
        <v>76276</v>
      </c>
      <c r="E15" s="23">
        <v>16307</v>
      </c>
      <c r="F15" s="24">
        <v>1353828</v>
      </c>
    </row>
    <row r="16" spans="1:6" ht="13.5" customHeight="1" outlineLevel="1" x14ac:dyDescent="0.25">
      <c r="A16" s="19" t="s">
        <v>86</v>
      </c>
      <c r="B16" s="19" t="s">
        <v>87</v>
      </c>
      <c r="C16" s="23">
        <v>345676</v>
      </c>
      <c r="D16" s="24">
        <v>29812</v>
      </c>
      <c r="E16" s="23">
        <v>5980</v>
      </c>
      <c r="F16" s="24">
        <v>351656</v>
      </c>
    </row>
    <row r="17" spans="1:6" ht="13.5" customHeight="1" outlineLevel="1" x14ac:dyDescent="0.25">
      <c r="A17" s="19" t="s">
        <v>88</v>
      </c>
      <c r="B17" s="19" t="s">
        <v>89</v>
      </c>
      <c r="C17" s="23">
        <v>502145</v>
      </c>
      <c r="D17" s="24">
        <v>80138</v>
      </c>
      <c r="E17" s="23">
        <v>40568</v>
      </c>
      <c r="F17" s="24">
        <v>542713</v>
      </c>
    </row>
    <row r="18" spans="1:6" ht="13.5" customHeight="1" outlineLevel="1" x14ac:dyDescent="0.25">
      <c r="A18" s="19" t="s">
        <v>90</v>
      </c>
      <c r="B18" s="19" t="s">
        <v>91</v>
      </c>
      <c r="C18" s="23">
        <v>1043164</v>
      </c>
      <c r="D18" s="24">
        <v>115180</v>
      </c>
      <c r="E18" s="23">
        <v>34594</v>
      </c>
      <c r="F18" s="24">
        <v>1077758</v>
      </c>
    </row>
    <row r="19" spans="1:6" ht="13.5" customHeight="1" outlineLevel="1" x14ac:dyDescent="0.25">
      <c r="A19" s="19" t="s">
        <v>92</v>
      </c>
      <c r="B19" s="19" t="s">
        <v>93</v>
      </c>
      <c r="C19" s="23">
        <v>9034391</v>
      </c>
      <c r="D19" s="24">
        <v>1662297</v>
      </c>
      <c r="E19" s="23">
        <v>913857</v>
      </c>
      <c r="F19" s="24">
        <v>9948248</v>
      </c>
    </row>
    <row r="20" spans="1:6" ht="13.5" customHeight="1" outlineLevel="1" x14ac:dyDescent="0.25">
      <c r="A20" s="19" t="s">
        <v>94</v>
      </c>
      <c r="B20" s="19" t="s">
        <v>95</v>
      </c>
      <c r="C20" s="23">
        <v>2885116</v>
      </c>
      <c r="D20" s="24">
        <v>401863</v>
      </c>
      <c r="E20" s="23">
        <v>129462</v>
      </c>
      <c r="F20" s="24">
        <v>3014578</v>
      </c>
    </row>
    <row r="21" spans="1:6" ht="13.5" customHeight="1" outlineLevel="1" x14ac:dyDescent="0.25">
      <c r="A21" s="19" t="s">
        <v>96</v>
      </c>
      <c r="B21" s="19" t="s">
        <v>97</v>
      </c>
      <c r="C21" s="23">
        <v>7175232</v>
      </c>
      <c r="D21" s="24">
        <v>1010385</v>
      </c>
      <c r="E21" s="23">
        <v>346539</v>
      </c>
      <c r="F21" s="24">
        <v>7521770</v>
      </c>
    </row>
    <row r="22" spans="1:6" ht="13.5" customHeight="1" outlineLevel="1" x14ac:dyDescent="0.25">
      <c r="A22" s="19" t="s">
        <v>98</v>
      </c>
      <c r="B22" s="19" t="s">
        <v>99</v>
      </c>
      <c r="C22" s="23">
        <v>26010504</v>
      </c>
      <c r="D22" s="24">
        <v>15054444</v>
      </c>
      <c r="E22" s="23">
        <v>3749274</v>
      </c>
      <c r="F22" s="24">
        <v>29759779</v>
      </c>
    </row>
    <row r="23" spans="1:6" ht="13.5" customHeight="1" outlineLevel="1" x14ac:dyDescent="0.25">
      <c r="A23" s="19" t="s">
        <v>100</v>
      </c>
      <c r="B23" s="19" t="s">
        <v>101</v>
      </c>
      <c r="C23" s="23">
        <v>1774419</v>
      </c>
      <c r="D23" s="24">
        <v>725106</v>
      </c>
      <c r="E23" s="23">
        <v>373007</v>
      </c>
      <c r="F23" s="24">
        <v>2147426</v>
      </c>
    </row>
    <row r="24" spans="1:6" ht="13.5" customHeight="1" outlineLevel="1" x14ac:dyDescent="0.25">
      <c r="A24" s="19" t="s">
        <v>102</v>
      </c>
      <c r="B24" s="19" t="s">
        <v>103</v>
      </c>
      <c r="C24" s="23">
        <v>1251537</v>
      </c>
      <c r="D24" s="24">
        <v>604489</v>
      </c>
      <c r="E24" s="23">
        <v>309975</v>
      </c>
      <c r="F24" s="24">
        <v>1561512</v>
      </c>
    </row>
    <row r="25" spans="1:6" ht="13.5" customHeight="1" outlineLevel="1" x14ac:dyDescent="0.25">
      <c r="A25" s="19" t="s">
        <v>104</v>
      </c>
      <c r="B25" s="19" t="s">
        <v>105</v>
      </c>
      <c r="C25" s="23">
        <v>1563785</v>
      </c>
      <c r="D25" s="24">
        <v>426819</v>
      </c>
      <c r="E25" s="23">
        <v>151095</v>
      </c>
      <c r="F25" s="24">
        <v>1714880</v>
      </c>
    </row>
    <row r="26" spans="1:6" ht="13.5" customHeight="1" outlineLevel="1" x14ac:dyDescent="0.25">
      <c r="A26" s="19" t="s">
        <v>106</v>
      </c>
      <c r="B26" s="19" t="s">
        <v>107</v>
      </c>
      <c r="C26" s="23">
        <v>197622</v>
      </c>
      <c r="D26" s="24">
        <v>64315</v>
      </c>
      <c r="E26" s="23">
        <v>22103</v>
      </c>
      <c r="F26" s="24">
        <v>219725</v>
      </c>
    </row>
    <row r="27" spans="1:6" ht="13.5" customHeight="1" outlineLevel="1" x14ac:dyDescent="0.25">
      <c r="A27" s="19" t="s">
        <v>108</v>
      </c>
      <c r="B27" s="19" t="s">
        <v>109</v>
      </c>
      <c r="C27" s="23">
        <v>118857</v>
      </c>
      <c r="D27" s="24">
        <v>15198</v>
      </c>
      <c r="E27" s="23">
        <v>7409</v>
      </c>
      <c r="F27" s="24">
        <v>126266</v>
      </c>
    </row>
    <row r="28" spans="1:6" ht="13.5" customHeight="1" outlineLevel="1" x14ac:dyDescent="0.25">
      <c r="A28" s="19" t="s">
        <v>110</v>
      </c>
      <c r="B28" s="19" t="s">
        <v>111</v>
      </c>
      <c r="C28" s="23">
        <v>5465305</v>
      </c>
      <c r="D28" s="24">
        <v>596865</v>
      </c>
      <c r="E28" s="23">
        <v>231065</v>
      </c>
      <c r="F28" s="24">
        <v>5696371</v>
      </c>
    </row>
    <row r="29" spans="1:6" ht="13.5" customHeight="1" outlineLevel="1" x14ac:dyDescent="0.25">
      <c r="A29" s="19" t="s">
        <v>172</v>
      </c>
      <c r="B29" s="19" t="s">
        <v>173</v>
      </c>
      <c r="C29" s="23">
        <v>4468710</v>
      </c>
      <c r="D29" s="24">
        <v>497327</v>
      </c>
      <c r="E29" s="23">
        <v>192141</v>
      </c>
      <c r="F29" s="24">
        <v>4660850</v>
      </c>
    </row>
    <row r="30" spans="1:6" ht="13.5" customHeight="1" outlineLevel="1" x14ac:dyDescent="0.25">
      <c r="A30" s="19" t="s">
        <v>112</v>
      </c>
      <c r="B30" s="19" t="s">
        <v>113</v>
      </c>
      <c r="C30" s="23">
        <v>350137</v>
      </c>
      <c r="D30" s="24">
        <v>34526</v>
      </c>
      <c r="E30" s="23">
        <v>8662</v>
      </c>
      <c r="F30" s="24">
        <v>358799</v>
      </c>
    </row>
    <row r="31" spans="1:6" ht="13.5" customHeight="1" outlineLevel="1" x14ac:dyDescent="0.25">
      <c r="A31" s="19" t="s">
        <v>114</v>
      </c>
      <c r="B31" s="19" t="s">
        <v>115</v>
      </c>
      <c r="C31" s="23">
        <v>6002430</v>
      </c>
      <c r="D31" s="24">
        <v>2139365</v>
      </c>
      <c r="E31" s="23">
        <v>1313039</v>
      </c>
      <c r="F31" s="24">
        <v>7315469</v>
      </c>
    </row>
    <row r="32" spans="1:6" ht="13.5" customHeight="1" outlineLevel="1" x14ac:dyDescent="0.25">
      <c r="A32" s="19" t="s">
        <v>116</v>
      </c>
      <c r="B32" s="19" t="s">
        <v>117</v>
      </c>
      <c r="C32" s="23">
        <v>1937697</v>
      </c>
      <c r="D32" s="24">
        <v>188943</v>
      </c>
      <c r="E32" s="23">
        <v>103241</v>
      </c>
      <c r="F32" s="24">
        <v>2040938</v>
      </c>
    </row>
    <row r="33" spans="1:6" ht="13.5" customHeight="1" outlineLevel="1" x14ac:dyDescent="0.25">
      <c r="A33" s="19" t="s">
        <v>118</v>
      </c>
      <c r="B33" s="19" t="s">
        <v>119</v>
      </c>
      <c r="C33" s="23">
        <v>3775350</v>
      </c>
      <c r="D33" s="24">
        <v>1869404</v>
      </c>
      <c r="E33" s="23">
        <v>1174978</v>
      </c>
      <c r="F33" s="24">
        <v>4950329</v>
      </c>
    </row>
    <row r="34" spans="1:6" ht="13.5" customHeight="1" outlineLevel="1" x14ac:dyDescent="0.25">
      <c r="A34" s="19" t="s">
        <v>120</v>
      </c>
      <c r="B34" s="19" t="s">
        <v>121</v>
      </c>
      <c r="C34" s="23">
        <v>340858</v>
      </c>
      <c r="D34" s="24">
        <v>270109</v>
      </c>
      <c r="E34" s="23">
        <v>214822</v>
      </c>
      <c r="F34" s="24">
        <v>555680</v>
      </c>
    </row>
    <row r="35" spans="1:6" ht="13.5" customHeight="1" outlineLevel="1" x14ac:dyDescent="0.25">
      <c r="A35" s="19" t="s">
        <v>122</v>
      </c>
      <c r="B35" s="19" t="s">
        <v>123</v>
      </c>
      <c r="C35" s="23">
        <v>739328</v>
      </c>
      <c r="D35" s="24">
        <v>157104</v>
      </c>
      <c r="E35" s="23">
        <v>33666</v>
      </c>
      <c r="F35" s="24">
        <v>772994</v>
      </c>
    </row>
    <row r="36" spans="1:6" ht="20.100000000000001" customHeight="1" x14ac:dyDescent="0.25">
      <c r="A36" s="45" t="s">
        <v>174</v>
      </c>
      <c r="B36" s="45" t="s">
        <v>1</v>
      </c>
      <c r="C36" s="47" t="s">
        <v>1</v>
      </c>
      <c r="D36" s="46" t="s">
        <v>1</v>
      </c>
      <c r="E36" s="47" t="s">
        <v>1</v>
      </c>
      <c r="F36" s="46" t="s">
        <v>1</v>
      </c>
    </row>
    <row r="37" spans="1:6" ht="13.5" customHeight="1" outlineLevel="1" x14ac:dyDescent="0.25">
      <c r="A37" s="48" t="s">
        <v>175</v>
      </c>
      <c r="B37" s="48" t="s">
        <v>1</v>
      </c>
      <c r="C37" s="23">
        <v>65598163</v>
      </c>
      <c r="D37" s="24">
        <v>25031872</v>
      </c>
      <c r="E37" s="23">
        <v>9911855</v>
      </c>
      <c r="F37" s="24">
        <v>75510018</v>
      </c>
    </row>
    <row r="38" spans="1:6" ht="13.5" customHeight="1" outlineLevel="1" x14ac:dyDescent="0.25">
      <c r="A38" s="48" t="s">
        <v>176</v>
      </c>
      <c r="B38" s="48" t="s">
        <v>1</v>
      </c>
      <c r="C38" s="23">
        <v>19818131</v>
      </c>
      <c r="D38" s="24">
        <v>7408941</v>
      </c>
      <c r="E38" s="23">
        <v>5069135</v>
      </c>
      <c r="F38" s="24">
        <v>24887266</v>
      </c>
    </row>
    <row r="39" spans="1:6" ht="13.5" customHeight="1" outlineLevel="1" x14ac:dyDescent="0.25">
      <c r="A39" s="48" t="s">
        <v>177</v>
      </c>
      <c r="B39" s="48" t="s">
        <v>1</v>
      </c>
      <c r="C39" s="23">
        <v>45780031</v>
      </c>
      <c r="D39" s="24">
        <v>17622931</v>
      </c>
      <c r="E39" s="23">
        <v>4842720</v>
      </c>
      <c r="F39" s="24">
        <v>50622751</v>
      </c>
    </row>
    <row r="40" spans="1:6" ht="13.5" customHeight="1" outlineLevel="1" x14ac:dyDescent="0.25">
      <c r="A40" s="48" t="s">
        <v>178</v>
      </c>
      <c r="B40" s="48" t="s">
        <v>1</v>
      </c>
      <c r="C40" s="23">
        <v>10162994</v>
      </c>
      <c r="D40" s="24">
        <v>1522842</v>
      </c>
      <c r="E40" s="23">
        <v>666331</v>
      </c>
      <c r="F40" s="24">
        <v>10829325</v>
      </c>
    </row>
    <row r="41" spans="1:6" ht="20.100000000000001" customHeight="1" x14ac:dyDescent="0.25">
      <c r="A41" s="45" t="s">
        <v>179</v>
      </c>
      <c r="B41" s="45" t="s">
        <v>1</v>
      </c>
      <c r="C41" s="47" t="s">
        <v>1</v>
      </c>
      <c r="D41" s="46" t="s">
        <v>1</v>
      </c>
      <c r="E41" s="47" t="s">
        <v>1</v>
      </c>
      <c r="F41" s="46" t="s">
        <v>1</v>
      </c>
    </row>
    <row r="42" spans="1:6" ht="13.5" customHeight="1" outlineLevel="1" x14ac:dyDescent="0.25">
      <c r="A42" s="55" t="s">
        <v>180</v>
      </c>
      <c r="B42" s="55" t="s">
        <v>1</v>
      </c>
      <c r="C42" s="23">
        <v>1175317</v>
      </c>
      <c r="D42" s="24">
        <v>388130</v>
      </c>
      <c r="E42" s="23">
        <v>271395</v>
      </c>
      <c r="F42" s="24">
        <v>1446713</v>
      </c>
    </row>
    <row r="43" spans="1:6" ht="13.5" customHeight="1" outlineLevel="1" x14ac:dyDescent="0.25">
      <c r="A43" s="55" t="s">
        <v>181</v>
      </c>
      <c r="B43" s="55" t="s">
        <v>1</v>
      </c>
      <c r="C43" s="23">
        <v>1561260</v>
      </c>
      <c r="D43" s="24">
        <v>200871</v>
      </c>
      <c r="E43" s="23">
        <v>101762</v>
      </c>
      <c r="F43" s="24">
        <v>1663023</v>
      </c>
    </row>
    <row r="44" spans="1:6" ht="13.5" customHeight="1" outlineLevel="1" x14ac:dyDescent="0.25">
      <c r="A44" s="55" t="s">
        <v>182</v>
      </c>
      <c r="B44" s="55" t="s">
        <v>1</v>
      </c>
      <c r="C44" s="23">
        <v>1493392</v>
      </c>
      <c r="D44" s="24">
        <v>186379</v>
      </c>
      <c r="E44" s="23">
        <v>61132</v>
      </c>
      <c r="F44" s="24">
        <v>1554524</v>
      </c>
    </row>
    <row r="45" spans="1:6" ht="13.5" customHeight="1" outlineLevel="1" x14ac:dyDescent="0.25">
      <c r="A45" s="55" t="s">
        <v>183</v>
      </c>
      <c r="B45" s="55" t="s">
        <v>1</v>
      </c>
      <c r="C45" s="23">
        <v>2943103</v>
      </c>
      <c r="D45" s="24">
        <v>489252</v>
      </c>
      <c r="E45" s="23">
        <v>219107</v>
      </c>
      <c r="F45" s="24">
        <v>3162210</v>
      </c>
    </row>
    <row r="46" spans="1:6" ht="13.5" customHeight="1" outlineLevel="1" x14ac:dyDescent="0.25">
      <c r="A46" s="55" t="s">
        <v>184</v>
      </c>
      <c r="B46" s="55" t="s">
        <v>1</v>
      </c>
      <c r="C46" s="23">
        <v>3325277</v>
      </c>
      <c r="D46" s="24">
        <v>527845</v>
      </c>
      <c r="E46" s="23">
        <v>230657</v>
      </c>
      <c r="F46" s="24">
        <v>3555935</v>
      </c>
    </row>
    <row r="47" spans="1:6" ht="13.5" customHeight="1" outlineLevel="1" x14ac:dyDescent="0.25">
      <c r="A47" s="55" t="s">
        <v>185</v>
      </c>
      <c r="B47" s="55" t="s">
        <v>1</v>
      </c>
      <c r="C47" s="23">
        <v>5078917</v>
      </c>
      <c r="D47" s="24">
        <v>1369062</v>
      </c>
      <c r="E47" s="23">
        <v>707057</v>
      </c>
      <c r="F47" s="24">
        <v>5785974</v>
      </c>
    </row>
    <row r="48" spans="1:6" ht="13.5" customHeight="1" outlineLevel="1" x14ac:dyDescent="0.25">
      <c r="A48" s="55" t="s">
        <v>186</v>
      </c>
      <c r="B48" s="55" t="s">
        <v>1</v>
      </c>
      <c r="C48" s="23">
        <v>6495322</v>
      </c>
      <c r="D48" s="24">
        <v>780472</v>
      </c>
      <c r="E48" s="23">
        <v>276198</v>
      </c>
      <c r="F48" s="24">
        <v>6771520</v>
      </c>
    </row>
    <row r="49" spans="1:19" ht="13.5" customHeight="1" outlineLevel="1" x14ac:dyDescent="0.25">
      <c r="A49" s="55" t="s">
        <v>187</v>
      </c>
      <c r="B49" s="55" t="s">
        <v>1</v>
      </c>
      <c r="C49" s="23">
        <v>9789729</v>
      </c>
      <c r="D49" s="24">
        <v>3176499</v>
      </c>
      <c r="E49" s="23">
        <v>1819964</v>
      </c>
      <c r="F49" s="24">
        <v>11609693</v>
      </c>
    </row>
    <row r="50" spans="1:19" ht="13.5" customHeight="1" outlineLevel="1" x14ac:dyDescent="0.25">
      <c r="A50" s="55" t="s">
        <v>188</v>
      </c>
      <c r="B50" s="55" t="s">
        <v>1</v>
      </c>
      <c r="C50" s="23">
        <v>8029335</v>
      </c>
      <c r="D50" s="24">
        <v>1501513</v>
      </c>
      <c r="E50" s="23">
        <v>826194</v>
      </c>
      <c r="F50" s="24">
        <v>8855529</v>
      </c>
    </row>
    <row r="51" spans="1:19" ht="13.5" customHeight="1" outlineLevel="1" x14ac:dyDescent="0.25">
      <c r="A51" s="55" t="s">
        <v>189</v>
      </c>
      <c r="B51" s="55" t="s">
        <v>1</v>
      </c>
      <c r="C51" s="23">
        <v>35869503</v>
      </c>
      <c r="D51" s="24">
        <v>17934693</v>
      </c>
      <c r="E51" s="23">
        <v>6064719</v>
      </c>
      <c r="F51" s="24">
        <v>41934221</v>
      </c>
    </row>
    <row r="52" spans="1:19" ht="20.100000000000001" customHeight="1" x14ac:dyDescent="0.25">
      <c r="A52" s="50" t="s">
        <v>10</v>
      </c>
      <c r="B52" s="50" t="s">
        <v>1</v>
      </c>
      <c r="C52" s="26">
        <v>75761156</v>
      </c>
      <c r="D52" s="26">
        <v>26554714</v>
      </c>
      <c r="E52" s="26">
        <v>10578186</v>
      </c>
      <c r="F52" s="26">
        <v>86339342</v>
      </c>
    </row>
    <row r="53" spans="1:19" ht="4.5" customHeight="1" x14ac:dyDescent="0.25">
      <c r="A53" s="51" t="s">
        <v>1</v>
      </c>
      <c r="B53" s="51" t="s">
        <v>1</v>
      </c>
      <c r="C53" s="6" t="s">
        <v>1</v>
      </c>
      <c r="D53" s="6" t="s">
        <v>1</v>
      </c>
      <c r="E53" s="6" t="s">
        <v>1</v>
      </c>
      <c r="F53" s="6" t="s">
        <v>1</v>
      </c>
    </row>
    <row r="54" spans="1:19" ht="4.5" customHeight="1" x14ac:dyDescent="0.25">
      <c r="A54" s="39" t="s">
        <v>1</v>
      </c>
      <c r="B54" s="39" t="s">
        <v>1</v>
      </c>
      <c r="C54" s="39" t="s">
        <v>1</v>
      </c>
      <c r="D54" s="39" t="s">
        <v>1</v>
      </c>
      <c r="E54" s="39" t="s">
        <v>1</v>
      </c>
      <c r="F54" s="39" t="s">
        <v>1</v>
      </c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</row>
    <row r="55" spans="1:19" ht="13.5" customHeight="1" x14ac:dyDescent="0.25">
      <c r="A55" s="40" t="s">
        <v>15</v>
      </c>
      <c r="B55" s="40" t="s">
        <v>1</v>
      </c>
      <c r="C55" s="40" t="s">
        <v>1</v>
      </c>
      <c r="D55" s="40" t="s">
        <v>1</v>
      </c>
      <c r="E55" s="40" t="s">
        <v>1</v>
      </c>
      <c r="F55" s="40" t="s">
        <v>1</v>
      </c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</row>
    <row r="56" spans="1:19" ht="13.5" customHeight="1" x14ac:dyDescent="0.25">
      <c r="A56" s="40" t="s">
        <v>190</v>
      </c>
      <c r="B56" s="40" t="s">
        <v>1</v>
      </c>
      <c r="C56" s="40" t="s">
        <v>1</v>
      </c>
      <c r="D56" s="40" t="s">
        <v>1</v>
      </c>
      <c r="E56" s="40" t="s">
        <v>1</v>
      </c>
      <c r="F56" s="40" t="s">
        <v>1</v>
      </c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</row>
    <row r="57" spans="1:19" ht="13.5" customHeight="1" x14ac:dyDescent="0.25">
      <c r="A57" s="40" t="s">
        <v>191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</row>
    <row r="58" spans="1:19" ht="13.5" customHeight="1" x14ac:dyDescent="0.25">
      <c r="A58" s="40" t="s">
        <v>192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</row>
    <row r="59" spans="1:19" ht="13.5" customHeight="1" x14ac:dyDescent="0.25">
      <c r="A59" s="40" t="s">
        <v>28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</row>
    <row r="60" spans="1:19" ht="13.5" customHeight="1" x14ac:dyDescent="0.25">
      <c r="A60" s="40" t="s">
        <v>47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</row>
  </sheetData>
  <mergeCells count="31">
    <mergeCell ref="A46:B46"/>
    <mergeCell ref="A5:F5"/>
    <mergeCell ref="A36:F36"/>
    <mergeCell ref="A41:F41"/>
    <mergeCell ref="A37:B37"/>
    <mergeCell ref="A38:B38"/>
    <mergeCell ref="A39:B39"/>
    <mergeCell ref="A40:B40"/>
    <mergeCell ref="A52:B52"/>
    <mergeCell ref="A53:B53"/>
    <mergeCell ref="A1:F1"/>
    <mergeCell ref="A2:B4"/>
    <mergeCell ref="C2:C3"/>
    <mergeCell ref="D2:D3"/>
    <mergeCell ref="F2:F3"/>
    <mergeCell ref="A47:B47"/>
    <mergeCell ref="A48:B48"/>
    <mergeCell ref="A49:B49"/>
    <mergeCell ref="A50:B50"/>
    <mergeCell ref="A51:B51"/>
    <mergeCell ref="A42:B42"/>
    <mergeCell ref="A43:B43"/>
    <mergeCell ref="A44:B44"/>
    <mergeCell ref="A45:B45"/>
    <mergeCell ref="A59:S59"/>
    <mergeCell ref="A60:S60"/>
    <mergeCell ref="A54:S54"/>
    <mergeCell ref="A55:S55"/>
    <mergeCell ref="A56:S56"/>
    <mergeCell ref="A57:S57"/>
    <mergeCell ref="A58:S58"/>
  </mergeCells>
  <pageMargins left="0.7" right="0.7" top="0.75" bottom="0.75" header="0.3" footer="0.3"/>
  <pageSetup paperSize="9" orientation="landscape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U50"/>
  <sheetViews>
    <sheetView showGridLines="0" workbookViewId="0">
      <pane ySplit="5" topLeftCell="A6" activePane="bottomLeft" state="frozen"/>
      <selection pane="bottomLeft" activeCell="B20" sqref="B20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3" width="14.7109375" customWidth="1"/>
    <col min="4" max="8" width="11.7109375" customWidth="1" outlineLevel="1"/>
  </cols>
  <sheetData>
    <row r="1" spans="1:8" ht="20.100000000000001" customHeight="1" x14ac:dyDescent="0.25">
      <c r="A1" s="41" t="s">
        <v>209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</row>
    <row r="2" spans="1:8" ht="20.100000000000001" customHeight="1" x14ac:dyDescent="0.25">
      <c r="A2" s="53" t="s">
        <v>210</v>
      </c>
      <c r="B2" s="53" t="s">
        <v>1</v>
      </c>
      <c r="C2" s="43" t="s">
        <v>20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</row>
    <row r="3" spans="1:8" ht="20.100000000000001" customHeight="1" x14ac:dyDescent="0.25">
      <c r="A3" s="53" t="s">
        <v>162</v>
      </c>
      <c r="B3" s="53" t="s">
        <v>1</v>
      </c>
      <c r="C3" s="43" t="s">
        <v>204</v>
      </c>
      <c r="D3" s="43" t="s">
        <v>211</v>
      </c>
      <c r="E3" s="43" t="s">
        <v>1</v>
      </c>
      <c r="F3" s="43" t="s">
        <v>1</v>
      </c>
      <c r="G3" s="43" t="s">
        <v>1</v>
      </c>
      <c r="H3" s="43" t="s">
        <v>1</v>
      </c>
    </row>
    <row r="4" spans="1:8" ht="20.100000000000001" customHeight="1" x14ac:dyDescent="0.25">
      <c r="A4" s="53" t="s">
        <v>1</v>
      </c>
      <c r="B4" s="53" t="s">
        <v>1</v>
      </c>
      <c r="C4" s="43" t="s">
        <v>1</v>
      </c>
      <c r="D4" s="9" t="s">
        <v>212</v>
      </c>
      <c r="E4" s="9" t="s">
        <v>213</v>
      </c>
      <c r="F4" s="9" t="s">
        <v>214</v>
      </c>
      <c r="G4" s="9" t="s">
        <v>215</v>
      </c>
      <c r="H4" s="9" t="s">
        <v>216</v>
      </c>
    </row>
    <row r="5" spans="1:8" ht="20.100000000000001" customHeight="1" x14ac:dyDescent="0.25">
      <c r="A5" s="53" t="s">
        <v>1</v>
      </c>
      <c r="B5" s="53" t="s">
        <v>1</v>
      </c>
      <c r="C5" s="10" t="s">
        <v>170</v>
      </c>
      <c r="D5" s="10" t="s">
        <v>22</v>
      </c>
      <c r="E5" s="10" t="s">
        <v>22</v>
      </c>
      <c r="F5" s="10" t="s">
        <v>22</v>
      </c>
      <c r="G5" s="10" t="s">
        <v>22</v>
      </c>
      <c r="H5" s="10" t="s">
        <v>22</v>
      </c>
    </row>
    <row r="6" spans="1:8" ht="20.100000000000001" customHeight="1" x14ac:dyDescent="0.25">
      <c r="A6" s="45" t="s">
        <v>64</v>
      </c>
      <c r="B6" s="45" t="s">
        <v>1</v>
      </c>
      <c r="C6" s="52" t="s">
        <v>1</v>
      </c>
      <c r="D6" s="52" t="s">
        <v>1</v>
      </c>
      <c r="E6" s="52" t="s">
        <v>1</v>
      </c>
      <c r="F6" s="52" t="s">
        <v>1</v>
      </c>
      <c r="G6" s="52" t="s">
        <v>1</v>
      </c>
      <c r="H6" s="52" t="s">
        <v>1</v>
      </c>
    </row>
    <row r="7" spans="1:8" ht="13.5" customHeight="1" outlineLevel="1" x14ac:dyDescent="0.25">
      <c r="A7" s="19" t="s">
        <v>65</v>
      </c>
      <c r="B7" s="19" t="s">
        <v>66</v>
      </c>
      <c r="C7" s="23">
        <v>228359</v>
      </c>
      <c r="D7" s="32">
        <v>7.7</v>
      </c>
      <c r="E7" s="27">
        <v>30.9</v>
      </c>
      <c r="F7" s="32">
        <v>1.3</v>
      </c>
      <c r="G7" s="27" t="s">
        <v>75</v>
      </c>
      <c r="H7" s="32" t="s">
        <v>75</v>
      </c>
    </row>
    <row r="8" spans="1:8" ht="13.5" customHeight="1" outlineLevel="1" x14ac:dyDescent="0.25">
      <c r="A8" s="19" t="s">
        <v>67</v>
      </c>
      <c r="B8" s="19" t="s">
        <v>68</v>
      </c>
      <c r="C8" s="23">
        <v>21030</v>
      </c>
      <c r="D8" s="32">
        <v>13.5</v>
      </c>
      <c r="E8" s="27">
        <v>7.6</v>
      </c>
      <c r="F8" s="32" t="s">
        <v>75</v>
      </c>
      <c r="G8" s="27" t="s">
        <v>75</v>
      </c>
      <c r="H8" s="32" t="s">
        <v>75</v>
      </c>
    </row>
    <row r="9" spans="1:8" ht="13.5" customHeight="1" outlineLevel="1" x14ac:dyDescent="0.25">
      <c r="A9" s="19" t="s">
        <v>69</v>
      </c>
      <c r="B9" s="19" t="s">
        <v>70</v>
      </c>
      <c r="C9" s="23">
        <v>62638088</v>
      </c>
      <c r="D9" s="32">
        <v>3.2</v>
      </c>
      <c r="E9" s="27">
        <v>2.9</v>
      </c>
      <c r="F9" s="32">
        <v>4.2</v>
      </c>
      <c r="G9" s="27">
        <v>6.6</v>
      </c>
      <c r="H9" s="32">
        <v>83.1</v>
      </c>
    </row>
    <row r="10" spans="1:8" ht="13.5" customHeight="1" outlineLevel="1" x14ac:dyDescent="0.25">
      <c r="A10" s="19" t="s">
        <v>71</v>
      </c>
      <c r="B10" s="19" t="s">
        <v>72</v>
      </c>
      <c r="C10" s="23">
        <v>335723</v>
      </c>
      <c r="D10" s="32">
        <v>4.3</v>
      </c>
      <c r="E10" s="27">
        <v>8.1999999999999993</v>
      </c>
      <c r="F10" s="32">
        <v>5.4</v>
      </c>
      <c r="G10" s="27">
        <v>21.7</v>
      </c>
      <c r="H10" s="32">
        <v>60.5</v>
      </c>
    </row>
    <row r="11" spans="1:8" ht="13.5" customHeight="1" outlineLevel="1" x14ac:dyDescent="0.25">
      <c r="A11" s="19" t="s">
        <v>73</v>
      </c>
      <c r="B11" s="19" t="s">
        <v>74</v>
      </c>
      <c r="C11" s="23">
        <v>130571</v>
      </c>
      <c r="D11" s="32">
        <v>26.1</v>
      </c>
      <c r="E11" s="27">
        <v>21.5</v>
      </c>
      <c r="F11" s="32">
        <v>9.4</v>
      </c>
      <c r="G11" s="27">
        <v>12.7</v>
      </c>
      <c r="H11" s="32">
        <v>30.2</v>
      </c>
    </row>
    <row r="12" spans="1:8" ht="13.5" customHeight="1" outlineLevel="1" x14ac:dyDescent="0.25">
      <c r="A12" s="19" t="s">
        <v>76</v>
      </c>
      <c r="B12" s="19" t="s">
        <v>77</v>
      </c>
      <c r="C12" s="23">
        <v>231493</v>
      </c>
      <c r="D12" s="32">
        <v>6.2</v>
      </c>
      <c r="E12" s="27">
        <v>6.8</v>
      </c>
      <c r="F12" s="32">
        <v>20.7</v>
      </c>
      <c r="G12" s="27">
        <v>5.5</v>
      </c>
      <c r="H12" s="32">
        <v>60.8</v>
      </c>
    </row>
    <row r="13" spans="1:8" ht="13.5" customHeight="1" outlineLevel="1" x14ac:dyDescent="0.25">
      <c r="A13" s="19" t="s">
        <v>78</v>
      </c>
      <c r="B13" s="19" t="s">
        <v>79</v>
      </c>
      <c r="C13" s="23">
        <v>142639</v>
      </c>
      <c r="D13" s="32">
        <v>1.1000000000000001</v>
      </c>
      <c r="E13" s="27">
        <v>0.9</v>
      </c>
      <c r="F13" s="32" t="s">
        <v>75</v>
      </c>
      <c r="G13" s="27" t="s">
        <v>75</v>
      </c>
      <c r="H13" s="32">
        <v>75.599999999999994</v>
      </c>
    </row>
    <row r="14" spans="1:8" ht="13.5" customHeight="1" outlineLevel="1" x14ac:dyDescent="0.25">
      <c r="A14" s="19" t="s">
        <v>80</v>
      </c>
      <c r="B14" s="19" t="s">
        <v>81</v>
      </c>
      <c r="C14" s="23">
        <v>4598638</v>
      </c>
      <c r="D14" s="32">
        <v>2.5</v>
      </c>
      <c r="E14" s="27">
        <v>3</v>
      </c>
      <c r="F14" s="32">
        <v>3.5</v>
      </c>
      <c r="G14" s="27">
        <v>6.2</v>
      </c>
      <c r="H14" s="32">
        <v>84.8</v>
      </c>
    </row>
    <row r="15" spans="1:8" ht="13.5" customHeight="1" outlineLevel="1" x14ac:dyDescent="0.25">
      <c r="A15" s="19" t="s">
        <v>82</v>
      </c>
      <c r="B15" s="19" t="s">
        <v>83</v>
      </c>
      <c r="C15" s="23">
        <v>5527071</v>
      </c>
      <c r="D15" s="32">
        <v>0.7</v>
      </c>
      <c r="E15" s="27">
        <v>0.9</v>
      </c>
      <c r="F15" s="32">
        <v>1.3</v>
      </c>
      <c r="G15" s="27">
        <v>7.7</v>
      </c>
      <c r="H15" s="32">
        <v>89.4</v>
      </c>
    </row>
    <row r="16" spans="1:8" ht="13.5" customHeight="1" outlineLevel="1" x14ac:dyDescent="0.25">
      <c r="A16" s="19" t="s">
        <v>84</v>
      </c>
      <c r="B16" s="19" t="s">
        <v>85</v>
      </c>
      <c r="C16" s="23">
        <v>1337521</v>
      </c>
      <c r="D16" s="32">
        <v>5.2</v>
      </c>
      <c r="E16" s="27">
        <v>3.6</v>
      </c>
      <c r="F16" s="32">
        <v>5.4</v>
      </c>
      <c r="G16" s="27">
        <v>8.8000000000000007</v>
      </c>
      <c r="H16" s="32">
        <v>77</v>
      </c>
    </row>
    <row r="17" spans="1:8" ht="13.5" customHeight="1" outlineLevel="1" x14ac:dyDescent="0.25">
      <c r="A17" s="19" t="s">
        <v>86</v>
      </c>
      <c r="B17" s="19" t="s">
        <v>87</v>
      </c>
      <c r="C17" s="23">
        <v>345676</v>
      </c>
      <c r="D17" s="32">
        <v>12</v>
      </c>
      <c r="E17" s="27">
        <v>9.5</v>
      </c>
      <c r="F17" s="32">
        <v>14.4</v>
      </c>
      <c r="G17" s="27">
        <v>19.8</v>
      </c>
      <c r="H17" s="32">
        <v>44.2</v>
      </c>
    </row>
    <row r="18" spans="1:8" ht="13.5" customHeight="1" outlineLevel="1" x14ac:dyDescent="0.25">
      <c r="A18" s="19" t="s">
        <v>88</v>
      </c>
      <c r="B18" s="19" t="s">
        <v>89</v>
      </c>
      <c r="C18" s="23">
        <v>502145</v>
      </c>
      <c r="D18" s="32">
        <v>2.7</v>
      </c>
      <c r="E18" s="27">
        <v>4</v>
      </c>
      <c r="F18" s="32">
        <v>3.1</v>
      </c>
      <c r="G18" s="27">
        <v>10.5</v>
      </c>
      <c r="H18" s="32">
        <v>79.7</v>
      </c>
    </row>
    <row r="19" spans="1:8" ht="13.5" customHeight="1" outlineLevel="1" x14ac:dyDescent="0.25">
      <c r="A19" s="19" t="s">
        <v>90</v>
      </c>
      <c r="B19" s="19" t="s">
        <v>91</v>
      </c>
      <c r="C19" s="23">
        <v>1043164</v>
      </c>
      <c r="D19" s="32">
        <v>13.9</v>
      </c>
      <c r="E19" s="27">
        <v>10.4</v>
      </c>
      <c r="F19" s="32">
        <v>7.9</v>
      </c>
      <c r="G19" s="27">
        <v>15.7</v>
      </c>
      <c r="H19" s="32">
        <v>52</v>
      </c>
    </row>
    <row r="20" spans="1:8" ht="13.5" customHeight="1" outlineLevel="1" x14ac:dyDescent="0.25">
      <c r="A20" s="19" t="s">
        <v>92</v>
      </c>
      <c r="B20" s="19" t="s">
        <v>93</v>
      </c>
      <c r="C20" s="23">
        <v>9034391</v>
      </c>
      <c r="D20" s="32">
        <v>8</v>
      </c>
      <c r="E20" s="27">
        <v>5.6</v>
      </c>
      <c r="F20" s="32">
        <v>7.8</v>
      </c>
      <c r="G20" s="27">
        <v>10.6</v>
      </c>
      <c r="H20" s="32">
        <v>68</v>
      </c>
    </row>
    <row r="21" spans="1:8" ht="13.5" customHeight="1" outlineLevel="1" x14ac:dyDescent="0.25">
      <c r="A21" s="19" t="s">
        <v>94</v>
      </c>
      <c r="B21" s="19" t="s">
        <v>95</v>
      </c>
      <c r="C21" s="23">
        <v>2885116</v>
      </c>
      <c r="D21" s="32">
        <v>5</v>
      </c>
      <c r="E21" s="27">
        <v>6.2</v>
      </c>
      <c r="F21" s="32">
        <v>11</v>
      </c>
      <c r="G21" s="27">
        <v>12.7</v>
      </c>
      <c r="H21" s="32">
        <v>65.2</v>
      </c>
    </row>
    <row r="22" spans="1:8" ht="13.5" customHeight="1" outlineLevel="1" x14ac:dyDescent="0.25">
      <c r="A22" s="19" t="s">
        <v>96</v>
      </c>
      <c r="B22" s="19" t="s">
        <v>97</v>
      </c>
      <c r="C22" s="23">
        <v>7175232</v>
      </c>
      <c r="D22" s="32">
        <v>5.9</v>
      </c>
      <c r="E22" s="27">
        <v>5.4</v>
      </c>
      <c r="F22" s="32">
        <v>9.5</v>
      </c>
      <c r="G22" s="27">
        <v>13.9</v>
      </c>
      <c r="H22" s="32">
        <v>65.2</v>
      </c>
    </row>
    <row r="23" spans="1:8" ht="13.5" customHeight="1" outlineLevel="1" x14ac:dyDescent="0.25">
      <c r="A23" s="19" t="s">
        <v>98</v>
      </c>
      <c r="B23" s="19" t="s">
        <v>99</v>
      </c>
      <c r="C23" s="23">
        <v>26010504</v>
      </c>
      <c r="D23" s="32">
        <v>0.1</v>
      </c>
      <c r="E23" s="27">
        <v>0.5</v>
      </c>
      <c r="F23" s="32">
        <v>0.8</v>
      </c>
      <c r="G23" s="27">
        <v>1.5</v>
      </c>
      <c r="H23" s="32">
        <v>97.1</v>
      </c>
    </row>
    <row r="24" spans="1:8" ht="13.5" customHeight="1" outlineLevel="1" x14ac:dyDescent="0.25">
      <c r="A24" s="19" t="s">
        <v>100</v>
      </c>
      <c r="B24" s="19" t="s">
        <v>101</v>
      </c>
      <c r="C24" s="23">
        <v>1774419</v>
      </c>
      <c r="D24" s="32">
        <v>1.7</v>
      </c>
      <c r="E24" s="27">
        <v>2.2999999999999998</v>
      </c>
      <c r="F24" s="32">
        <v>1.1000000000000001</v>
      </c>
      <c r="G24" s="27">
        <v>1.1000000000000001</v>
      </c>
      <c r="H24" s="32">
        <v>93.8</v>
      </c>
    </row>
    <row r="25" spans="1:8" ht="13.5" customHeight="1" outlineLevel="1" x14ac:dyDescent="0.25">
      <c r="A25" s="19" t="s">
        <v>102</v>
      </c>
      <c r="B25" s="19" t="s">
        <v>103</v>
      </c>
      <c r="C25" s="23">
        <v>1251537</v>
      </c>
      <c r="D25" s="32">
        <v>1</v>
      </c>
      <c r="E25" s="27">
        <v>1.3</v>
      </c>
      <c r="F25" s="32">
        <v>1.2</v>
      </c>
      <c r="G25" s="27" t="s">
        <v>171</v>
      </c>
      <c r="H25" s="32">
        <v>96.4</v>
      </c>
    </row>
    <row r="26" spans="1:8" ht="13.5" customHeight="1" outlineLevel="1" x14ac:dyDescent="0.25">
      <c r="A26" s="19" t="s">
        <v>104</v>
      </c>
      <c r="B26" s="19" t="s">
        <v>105</v>
      </c>
      <c r="C26" s="23">
        <v>1563785</v>
      </c>
      <c r="D26" s="32">
        <v>9.4</v>
      </c>
      <c r="E26" s="27">
        <v>7.6</v>
      </c>
      <c r="F26" s="32" t="s">
        <v>75</v>
      </c>
      <c r="G26" s="27" t="s">
        <v>75</v>
      </c>
      <c r="H26" s="32">
        <v>63.5</v>
      </c>
    </row>
    <row r="27" spans="1:8" ht="13.5" customHeight="1" outlineLevel="1" x14ac:dyDescent="0.25">
      <c r="A27" s="19" t="s">
        <v>106</v>
      </c>
      <c r="B27" s="19" t="s">
        <v>107</v>
      </c>
      <c r="C27" s="23">
        <v>197622</v>
      </c>
      <c r="D27" s="32">
        <v>18.600000000000001</v>
      </c>
      <c r="E27" s="27">
        <v>5.9</v>
      </c>
      <c r="F27" s="32">
        <v>14.4</v>
      </c>
      <c r="G27" s="27">
        <v>5.8</v>
      </c>
      <c r="H27" s="32">
        <v>55.3</v>
      </c>
    </row>
    <row r="28" spans="1:8" ht="13.5" customHeight="1" outlineLevel="1" x14ac:dyDescent="0.25">
      <c r="A28" s="19" t="s">
        <v>108</v>
      </c>
      <c r="B28" s="19" t="s">
        <v>109</v>
      </c>
      <c r="C28" s="23">
        <v>118857</v>
      </c>
      <c r="D28" s="32">
        <v>46.6</v>
      </c>
      <c r="E28" s="27">
        <v>5.9</v>
      </c>
      <c r="F28" s="32">
        <v>8</v>
      </c>
      <c r="G28" s="27">
        <v>8.6999999999999993</v>
      </c>
      <c r="H28" s="32">
        <v>30.8</v>
      </c>
    </row>
    <row r="29" spans="1:8" ht="13.5" customHeight="1" outlineLevel="1" x14ac:dyDescent="0.25">
      <c r="A29" s="19" t="s">
        <v>110</v>
      </c>
      <c r="B29" s="19" t="s">
        <v>111</v>
      </c>
      <c r="C29" s="23">
        <v>5465305</v>
      </c>
      <c r="D29" s="32">
        <v>13.1</v>
      </c>
      <c r="E29" s="27">
        <v>6.7</v>
      </c>
      <c r="F29" s="32">
        <v>5.0999999999999996</v>
      </c>
      <c r="G29" s="27">
        <v>6.9</v>
      </c>
      <c r="H29" s="32">
        <v>68.3</v>
      </c>
    </row>
    <row r="30" spans="1:8" ht="13.5" customHeight="1" outlineLevel="1" x14ac:dyDescent="0.25">
      <c r="A30" s="19" t="s">
        <v>172</v>
      </c>
      <c r="B30" s="19" t="s">
        <v>173</v>
      </c>
      <c r="C30" s="23">
        <v>4468710</v>
      </c>
      <c r="D30" s="32">
        <v>11.3</v>
      </c>
      <c r="E30" s="27">
        <v>5.5</v>
      </c>
      <c r="F30" s="32">
        <v>3.9</v>
      </c>
      <c r="G30" s="27">
        <v>6.4</v>
      </c>
      <c r="H30" s="32">
        <v>72.900000000000006</v>
      </c>
    </row>
    <row r="31" spans="1:8" ht="13.5" customHeight="1" outlineLevel="1" x14ac:dyDescent="0.25">
      <c r="A31" s="19" t="s">
        <v>112</v>
      </c>
      <c r="B31" s="19" t="s">
        <v>113</v>
      </c>
      <c r="C31" s="23">
        <v>350137</v>
      </c>
      <c r="D31" s="32">
        <v>2</v>
      </c>
      <c r="E31" s="27" t="s">
        <v>75</v>
      </c>
      <c r="F31" s="32" t="s">
        <v>75</v>
      </c>
      <c r="G31" s="27">
        <v>0.5</v>
      </c>
      <c r="H31" s="32">
        <v>93.3</v>
      </c>
    </row>
    <row r="32" spans="1:8" ht="13.5" customHeight="1" outlineLevel="1" x14ac:dyDescent="0.25">
      <c r="A32" s="19" t="s">
        <v>114</v>
      </c>
      <c r="B32" s="19" t="s">
        <v>115</v>
      </c>
      <c r="C32" s="23">
        <v>6002430</v>
      </c>
      <c r="D32" s="32">
        <v>20.2</v>
      </c>
      <c r="E32" s="27">
        <v>9.6999999999999993</v>
      </c>
      <c r="F32" s="32">
        <v>5.3</v>
      </c>
      <c r="G32" s="27">
        <v>7.4</v>
      </c>
      <c r="H32" s="32">
        <v>57.4</v>
      </c>
    </row>
    <row r="33" spans="1:21" ht="13.5" customHeight="1" outlineLevel="1" x14ac:dyDescent="0.25">
      <c r="A33" s="19" t="s">
        <v>116</v>
      </c>
      <c r="B33" s="19" t="s">
        <v>117</v>
      </c>
      <c r="C33" s="23">
        <v>1937697</v>
      </c>
      <c r="D33" s="32">
        <v>15.2</v>
      </c>
      <c r="E33" s="27">
        <v>4.5999999999999996</v>
      </c>
      <c r="F33" s="32">
        <v>2.1</v>
      </c>
      <c r="G33" s="27">
        <v>5.0999999999999996</v>
      </c>
      <c r="H33" s="32">
        <v>73</v>
      </c>
    </row>
    <row r="34" spans="1:21" ht="13.5" customHeight="1" outlineLevel="1" x14ac:dyDescent="0.25">
      <c r="A34" s="19" t="s">
        <v>118</v>
      </c>
      <c r="B34" s="19" t="s">
        <v>119</v>
      </c>
      <c r="C34" s="23">
        <v>3775350</v>
      </c>
      <c r="D34" s="32">
        <v>22.5</v>
      </c>
      <c r="E34" s="27">
        <v>12.8</v>
      </c>
      <c r="F34" s="32" t="s">
        <v>75</v>
      </c>
      <c r="G34" s="27" t="s">
        <v>75</v>
      </c>
      <c r="H34" s="32">
        <v>48.7</v>
      </c>
    </row>
    <row r="35" spans="1:21" ht="13.5" customHeight="1" outlineLevel="1" x14ac:dyDescent="0.25">
      <c r="A35" s="19" t="s">
        <v>120</v>
      </c>
      <c r="B35" s="19" t="s">
        <v>121</v>
      </c>
      <c r="C35" s="23">
        <v>340858</v>
      </c>
      <c r="D35" s="32">
        <v>50.4</v>
      </c>
      <c r="E35" s="27">
        <v>27.9</v>
      </c>
      <c r="F35" s="32">
        <v>21.7</v>
      </c>
      <c r="G35" s="27" t="s">
        <v>171</v>
      </c>
      <c r="H35" s="32" t="s">
        <v>171</v>
      </c>
    </row>
    <row r="36" spans="1:21" ht="13.5" customHeight="1" outlineLevel="1" x14ac:dyDescent="0.25">
      <c r="A36" s="19" t="s">
        <v>122</v>
      </c>
      <c r="B36" s="19" t="s">
        <v>123</v>
      </c>
      <c r="C36" s="23">
        <v>739328</v>
      </c>
      <c r="D36" s="32">
        <v>26.5</v>
      </c>
      <c r="E36" s="27" t="s">
        <v>75</v>
      </c>
      <c r="F36" s="32" t="s">
        <v>75</v>
      </c>
      <c r="G36" s="27">
        <v>12.8</v>
      </c>
      <c r="H36" s="32">
        <v>42.1</v>
      </c>
    </row>
    <row r="37" spans="1:21" ht="20.100000000000001" customHeight="1" x14ac:dyDescent="0.25">
      <c r="A37" s="45" t="s">
        <v>174</v>
      </c>
      <c r="B37" s="45" t="s">
        <v>1</v>
      </c>
      <c r="C37" s="47" t="s">
        <v>1</v>
      </c>
      <c r="D37" s="46" t="s">
        <v>1</v>
      </c>
      <c r="E37" s="47" t="s">
        <v>1</v>
      </c>
      <c r="F37" s="46" t="s">
        <v>1</v>
      </c>
      <c r="G37" s="47" t="s">
        <v>1</v>
      </c>
      <c r="H37" s="46" t="s">
        <v>1</v>
      </c>
    </row>
    <row r="38" spans="1:21" ht="13.5" customHeight="1" outlineLevel="1" x14ac:dyDescent="0.25">
      <c r="A38" s="48" t="s">
        <v>175</v>
      </c>
      <c r="B38" s="48" t="s">
        <v>1</v>
      </c>
      <c r="C38" s="23">
        <v>65598163</v>
      </c>
      <c r="D38" s="32">
        <v>4.8</v>
      </c>
      <c r="E38" s="27">
        <v>3.3</v>
      </c>
      <c r="F38" s="32">
        <v>3.3</v>
      </c>
      <c r="G38" s="27">
        <v>5.6</v>
      </c>
      <c r="H38" s="32">
        <v>83</v>
      </c>
    </row>
    <row r="39" spans="1:21" ht="13.5" customHeight="1" outlineLevel="1" x14ac:dyDescent="0.25">
      <c r="A39" s="48" t="s">
        <v>176</v>
      </c>
      <c r="B39" s="48" t="s">
        <v>1</v>
      </c>
      <c r="C39" s="23">
        <v>19818131</v>
      </c>
      <c r="D39" s="32">
        <v>8.1</v>
      </c>
      <c r="E39" s="27">
        <v>5.3</v>
      </c>
      <c r="F39" s="32">
        <v>5.3</v>
      </c>
      <c r="G39" s="27">
        <v>8.5</v>
      </c>
      <c r="H39" s="32">
        <v>72.8</v>
      </c>
    </row>
    <row r="40" spans="1:21" ht="13.5" customHeight="1" outlineLevel="1" x14ac:dyDescent="0.25">
      <c r="A40" s="48" t="s">
        <v>177</v>
      </c>
      <c r="B40" s="48" t="s">
        <v>1</v>
      </c>
      <c r="C40" s="23">
        <v>45780031</v>
      </c>
      <c r="D40" s="32">
        <v>3.3</v>
      </c>
      <c r="E40" s="27">
        <v>2.4</v>
      </c>
      <c r="F40" s="32">
        <v>2.5</v>
      </c>
      <c r="G40" s="27">
        <v>4.3</v>
      </c>
      <c r="H40" s="32">
        <v>87.4</v>
      </c>
    </row>
    <row r="41" spans="1:21" ht="13.5" customHeight="1" outlineLevel="1" x14ac:dyDescent="0.25">
      <c r="A41" s="48" t="s">
        <v>178</v>
      </c>
      <c r="B41" s="48" t="s">
        <v>1</v>
      </c>
      <c r="C41" s="23">
        <v>10162994</v>
      </c>
      <c r="D41" s="32">
        <v>10.7</v>
      </c>
      <c r="E41" s="27">
        <v>7.8</v>
      </c>
      <c r="F41" s="32">
        <v>11.2</v>
      </c>
      <c r="G41" s="27">
        <v>13.9</v>
      </c>
      <c r="H41" s="32">
        <v>56.4</v>
      </c>
    </row>
    <row r="42" spans="1:21" ht="20.100000000000001" customHeight="1" x14ac:dyDescent="0.25">
      <c r="A42" s="50" t="s">
        <v>10</v>
      </c>
      <c r="B42" s="50" t="s">
        <v>1</v>
      </c>
      <c r="C42" s="26">
        <v>75761156</v>
      </c>
      <c r="D42" s="28">
        <v>5.6</v>
      </c>
      <c r="E42" s="28">
        <v>3.9</v>
      </c>
      <c r="F42" s="28">
        <v>4.4000000000000004</v>
      </c>
      <c r="G42" s="28">
        <v>6.7</v>
      </c>
      <c r="H42" s="28">
        <v>79.400000000000006</v>
      </c>
    </row>
    <row r="43" spans="1:21" ht="4.5" customHeight="1" x14ac:dyDescent="0.25">
      <c r="A43" s="51" t="s">
        <v>1</v>
      </c>
      <c r="B43" s="51" t="s">
        <v>1</v>
      </c>
      <c r="C43" s="6" t="s">
        <v>1</v>
      </c>
      <c r="D43" s="6" t="s">
        <v>1</v>
      </c>
      <c r="E43" s="6" t="s">
        <v>1</v>
      </c>
      <c r="F43" s="6" t="s">
        <v>1</v>
      </c>
      <c r="G43" s="6" t="s">
        <v>1</v>
      </c>
      <c r="H43" s="6" t="s">
        <v>1</v>
      </c>
    </row>
    <row r="44" spans="1:21" ht="4.5" customHeight="1" x14ac:dyDescent="0.25">
      <c r="A44" s="39" t="s">
        <v>1</v>
      </c>
      <c r="B44" s="39" t="s">
        <v>1</v>
      </c>
      <c r="C44" s="39" t="s">
        <v>1</v>
      </c>
      <c r="D44" s="39" t="s">
        <v>1</v>
      </c>
      <c r="E44" s="39" t="s">
        <v>1</v>
      </c>
      <c r="F44" s="39" t="s">
        <v>1</v>
      </c>
      <c r="G44" s="39" t="s">
        <v>1</v>
      </c>
      <c r="H44" s="39" t="s">
        <v>1</v>
      </c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1" ht="13.5" customHeight="1" x14ac:dyDescent="0.25">
      <c r="A45" s="40" t="s">
        <v>15</v>
      </c>
      <c r="B45" s="40" t="s">
        <v>1</v>
      </c>
      <c r="C45" s="40" t="s">
        <v>1</v>
      </c>
      <c r="D45" s="40" t="s">
        <v>1</v>
      </c>
      <c r="E45" s="40" t="s">
        <v>1</v>
      </c>
      <c r="F45" s="40" t="s">
        <v>1</v>
      </c>
      <c r="G45" s="40" t="s">
        <v>1</v>
      </c>
      <c r="H45" s="40" t="s">
        <v>1</v>
      </c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ht="13.5" customHeight="1" x14ac:dyDescent="0.25">
      <c r="A46" s="40" t="s">
        <v>190</v>
      </c>
      <c r="B46" s="40" t="s">
        <v>1</v>
      </c>
      <c r="C46" s="40" t="s">
        <v>1</v>
      </c>
      <c r="D46" s="40" t="s">
        <v>1</v>
      </c>
      <c r="E46" s="40" t="s">
        <v>1</v>
      </c>
      <c r="F46" s="40" t="s">
        <v>1</v>
      </c>
      <c r="G46" s="40" t="s">
        <v>1</v>
      </c>
      <c r="H46" s="40" t="s">
        <v>1</v>
      </c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  <row r="47" spans="1:21" ht="13.5" customHeight="1" x14ac:dyDescent="0.25">
      <c r="A47" s="40" t="s">
        <v>191</v>
      </c>
      <c r="B47" s="40" t="s">
        <v>1</v>
      </c>
      <c r="C47" s="40" t="s">
        <v>1</v>
      </c>
      <c r="D47" s="40" t="s">
        <v>1</v>
      </c>
      <c r="E47" s="40" t="s">
        <v>1</v>
      </c>
      <c r="F47" s="40" t="s">
        <v>1</v>
      </c>
      <c r="G47" s="40" t="s">
        <v>1</v>
      </c>
      <c r="H47" s="40" t="s">
        <v>1</v>
      </c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</row>
    <row r="48" spans="1:21" ht="13.5" customHeight="1" x14ac:dyDescent="0.25">
      <c r="A48" s="40" t="s">
        <v>192</v>
      </c>
      <c r="B48" s="40" t="s">
        <v>1</v>
      </c>
      <c r="C48" s="40" t="s">
        <v>1</v>
      </c>
      <c r="D48" s="40" t="s">
        <v>1</v>
      </c>
      <c r="E48" s="40" t="s">
        <v>1</v>
      </c>
      <c r="F48" s="40" t="s">
        <v>1</v>
      </c>
      <c r="G48" s="40" t="s">
        <v>1</v>
      </c>
      <c r="H48" s="40" t="s">
        <v>1</v>
      </c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</row>
    <row r="49" spans="1:21" ht="13.5" customHeight="1" x14ac:dyDescent="0.25">
      <c r="A49" s="40" t="s">
        <v>28</v>
      </c>
      <c r="B49" s="40" t="s">
        <v>1</v>
      </c>
      <c r="C49" s="40" t="s">
        <v>1</v>
      </c>
      <c r="D49" s="40" t="s">
        <v>1</v>
      </c>
      <c r="E49" s="40" t="s">
        <v>1</v>
      </c>
      <c r="F49" s="40" t="s">
        <v>1</v>
      </c>
      <c r="G49" s="40" t="s">
        <v>1</v>
      </c>
      <c r="H49" s="40" t="s">
        <v>1</v>
      </c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</row>
    <row r="50" spans="1:21" ht="13.5" customHeight="1" x14ac:dyDescent="0.25">
      <c r="A50" s="40" t="s">
        <v>47</v>
      </c>
      <c r="B50" s="40" t="s">
        <v>1</v>
      </c>
      <c r="C50" s="40" t="s">
        <v>1</v>
      </c>
      <c r="D50" s="40" t="s">
        <v>1</v>
      </c>
      <c r="E50" s="40" t="s">
        <v>1</v>
      </c>
      <c r="F50" s="40" t="s">
        <v>1</v>
      </c>
      <c r="G50" s="40" t="s">
        <v>1</v>
      </c>
      <c r="H50" s="40" t="s">
        <v>1</v>
      </c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</row>
  </sheetData>
  <mergeCells count="20">
    <mergeCell ref="A41:B41"/>
    <mergeCell ref="A42:B42"/>
    <mergeCell ref="A43:B43"/>
    <mergeCell ref="A1:H1"/>
    <mergeCell ref="A2:B5"/>
    <mergeCell ref="C2:H2"/>
    <mergeCell ref="C3:C4"/>
    <mergeCell ref="D3:H3"/>
    <mergeCell ref="A6:H6"/>
    <mergeCell ref="A37:H37"/>
    <mergeCell ref="A38:B38"/>
    <mergeCell ref="A39:B39"/>
    <mergeCell ref="A40:B40"/>
    <mergeCell ref="A49:U49"/>
    <mergeCell ref="A50:U50"/>
    <mergeCell ref="A44:U44"/>
    <mergeCell ref="A45:U45"/>
    <mergeCell ref="A46:U46"/>
    <mergeCell ref="A47:U47"/>
    <mergeCell ref="A48:U48"/>
  </mergeCells>
  <pageMargins left="0.7" right="0.7" top="0.75" bottom="0.75" header="0.3" footer="0.3"/>
  <pageSetup paperSize="9" orientation="landscape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61"/>
  <sheetViews>
    <sheetView showGridLines="0" workbookViewId="0">
      <pane ySplit="4" topLeftCell="A5" activePane="bottomLeft" state="frozen"/>
      <selection pane="bottomLeft" activeCell="A42" sqref="A42:B51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3" width="14.7109375" customWidth="1"/>
    <col min="4" max="4" width="7.7109375" customWidth="1"/>
    <col min="5" max="5" width="14.7109375" customWidth="1"/>
    <col min="6" max="6" width="7.7109375" customWidth="1" outlineLevel="1"/>
    <col min="7" max="7" width="9.7109375" customWidth="1" outlineLevel="1"/>
    <col min="8" max="8" width="14.7109375" customWidth="1"/>
    <col min="9" max="9" width="7.7109375" customWidth="1" outlineLevel="1"/>
    <col min="10" max="11" width="9.7109375" customWidth="1" outlineLevel="1"/>
  </cols>
  <sheetData>
    <row r="1" spans="1:11" ht="20.100000000000001" customHeight="1" x14ac:dyDescent="0.25">
      <c r="A1" s="41" t="s">
        <v>217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</row>
    <row r="2" spans="1:11" ht="20.100000000000001" customHeight="1" x14ac:dyDescent="0.25">
      <c r="A2" s="53" t="s">
        <v>194</v>
      </c>
      <c r="B2" s="53" t="s">
        <v>1</v>
      </c>
      <c r="C2" s="43" t="s">
        <v>218</v>
      </c>
      <c r="D2" s="43" t="s">
        <v>1</v>
      </c>
      <c r="E2" s="43" t="s">
        <v>219</v>
      </c>
      <c r="F2" s="43" t="s">
        <v>1</v>
      </c>
      <c r="G2" s="43" t="s">
        <v>1</v>
      </c>
      <c r="H2" s="43" t="s">
        <v>20</v>
      </c>
      <c r="I2" s="43" t="s">
        <v>1</v>
      </c>
      <c r="J2" s="43" t="s">
        <v>1</v>
      </c>
      <c r="K2" s="43" t="s">
        <v>1</v>
      </c>
    </row>
    <row r="3" spans="1:11" ht="30" customHeight="1" x14ac:dyDescent="0.25">
      <c r="A3" s="53" t="s">
        <v>162</v>
      </c>
      <c r="B3" s="53" t="s">
        <v>1</v>
      </c>
      <c r="C3" s="43" t="s">
        <v>1</v>
      </c>
      <c r="D3" s="43" t="s">
        <v>1</v>
      </c>
      <c r="E3" s="44" t="s">
        <v>204</v>
      </c>
      <c r="F3" s="44" t="s">
        <v>1</v>
      </c>
      <c r="G3" s="9" t="s">
        <v>220</v>
      </c>
      <c r="H3" s="44" t="s">
        <v>204</v>
      </c>
      <c r="I3" s="44" t="s">
        <v>1</v>
      </c>
      <c r="J3" s="9" t="s">
        <v>220</v>
      </c>
      <c r="K3" s="9" t="s">
        <v>221</v>
      </c>
    </row>
    <row r="4" spans="1:11" ht="20.100000000000001" customHeight="1" x14ac:dyDescent="0.25">
      <c r="A4" s="53" t="s">
        <v>195</v>
      </c>
      <c r="B4" s="53" t="s">
        <v>1</v>
      </c>
      <c r="C4" s="10" t="s">
        <v>222</v>
      </c>
      <c r="D4" s="10" t="s">
        <v>22</v>
      </c>
      <c r="E4" s="10" t="s">
        <v>223</v>
      </c>
      <c r="F4" s="10" t="s">
        <v>22</v>
      </c>
      <c r="G4" s="10" t="s">
        <v>170</v>
      </c>
      <c r="H4" s="10" t="s">
        <v>170</v>
      </c>
      <c r="I4" s="10" t="s">
        <v>22</v>
      </c>
      <c r="J4" s="10" t="s">
        <v>170</v>
      </c>
      <c r="K4" s="10" t="s">
        <v>22</v>
      </c>
    </row>
    <row r="5" spans="1:11" ht="20.100000000000001" customHeight="1" x14ac:dyDescent="0.25">
      <c r="A5" s="45" t="s">
        <v>64</v>
      </c>
      <c r="B5" s="45" t="s">
        <v>1</v>
      </c>
      <c r="C5" s="52" t="s">
        <v>1</v>
      </c>
      <c r="D5" s="52" t="s">
        <v>1</v>
      </c>
      <c r="E5" s="52" t="s">
        <v>1</v>
      </c>
      <c r="F5" s="52" t="s">
        <v>1</v>
      </c>
      <c r="G5" s="52" t="s">
        <v>1</v>
      </c>
      <c r="H5" s="52" t="s">
        <v>1</v>
      </c>
      <c r="I5" s="52" t="s">
        <v>1</v>
      </c>
      <c r="J5" s="52" t="s">
        <v>1</v>
      </c>
      <c r="K5" s="52" t="s">
        <v>1</v>
      </c>
    </row>
    <row r="6" spans="1:11" ht="13.5" customHeight="1" outlineLevel="1" x14ac:dyDescent="0.25">
      <c r="A6" s="19" t="s">
        <v>65</v>
      </c>
      <c r="B6" s="19" t="s">
        <v>66</v>
      </c>
      <c r="C6" s="21">
        <v>9</v>
      </c>
      <c r="D6" s="32">
        <v>0.1</v>
      </c>
      <c r="E6" s="23">
        <v>2912</v>
      </c>
      <c r="F6" s="32">
        <v>0.1</v>
      </c>
      <c r="G6" s="21">
        <v>313</v>
      </c>
      <c r="H6" s="24">
        <v>228359</v>
      </c>
      <c r="I6" s="27">
        <v>0.3</v>
      </c>
      <c r="J6" s="20">
        <v>24.58</v>
      </c>
      <c r="K6" s="27">
        <v>7.8</v>
      </c>
    </row>
    <row r="7" spans="1:11" ht="13.5" customHeight="1" outlineLevel="1" x14ac:dyDescent="0.25">
      <c r="A7" s="19" t="s">
        <v>67</v>
      </c>
      <c r="B7" s="19" t="s">
        <v>68</v>
      </c>
      <c r="C7" s="21">
        <v>17</v>
      </c>
      <c r="D7" s="32">
        <v>0.3</v>
      </c>
      <c r="E7" s="23">
        <v>2470</v>
      </c>
      <c r="F7" s="32">
        <v>0.1</v>
      </c>
      <c r="G7" s="21">
        <v>143</v>
      </c>
      <c r="H7" s="24">
        <v>21030</v>
      </c>
      <c r="I7" s="27">
        <v>0</v>
      </c>
      <c r="J7" s="20">
        <v>1.22</v>
      </c>
      <c r="K7" s="27">
        <v>0.9</v>
      </c>
    </row>
    <row r="8" spans="1:11" ht="13.5" customHeight="1" outlineLevel="1" x14ac:dyDescent="0.25">
      <c r="A8" s="19" t="s">
        <v>69</v>
      </c>
      <c r="B8" s="19" t="s">
        <v>70</v>
      </c>
      <c r="C8" s="23">
        <v>3657</v>
      </c>
      <c r="D8" s="32">
        <v>58.3</v>
      </c>
      <c r="E8" s="23">
        <v>1365053</v>
      </c>
      <c r="F8" s="32">
        <v>61.1</v>
      </c>
      <c r="G8" s="21">
        <v>373</v>
      </c>
      <c r="H8" s="24">
        <v>62638088</v>
      </c>
      <c r="I8" s="27">
        <v>82.7</v>
      </c>
      <c r="J8" s="20">
        <v>17.13</v>
      </c>
      <c r="K8" s="27">
        <v>4.5999999999999996</v>
      </c>
    </row>
    <row r="9" spans="1:11" ht="13.5" customHeight="1" outlineLevel="1" x14ac:dyDescent="0.25">
      <c r="A9" s="19" t="s">
        <v>71</v>
      </c>
      <c r="B9" s="19" t="s">
        <v>72</v>
      </c>
      <c r="C9" s="21">
        <v>113</v>
      </c>
      <c r="D9" s="32">
        <v>1.8</v>
      </c>
      <c r="E9" s="23">
        <v>51050</v>
      </c>
      <c r="F9" s="32">
        <v>2.2999999999999998</v>
      </c>
      <c r="G9" s="21">
        <v>453</v>
      </c>
      <c r="H9" s="24">
        <v>335723</v>
      </c>
      <c r="I9" s="27">
        <v>0.4</v>
      </c>
      <c r="J9" s="20">
        <v>2.98</v>
      </c>
      <c r="K9" s="27">
        <v>0.7</v>
      </c>
    </row>
    <row r="10" spans="1:11" ht="13.5" customHeight="1" outlineLevel="1" x14ac:dyDescent="0.25">
      <c r="A10" s="19" t="s">
        <v>73</v>
      </c>
      <c r="B10" s="19" t="s">
        <v>74</v>
      </c>
      <c r="C10" s="21">
        <v>44</v>
      </c>
      <c r="D10" s="32">
        <v>0.7</v>
      </c>
      <c r="E10" s="23">
        <v>18063</v>
      </c>
      <c r="F10" s="32">
        <v>0.8</v>
      </c>
      <c r="G10" s="21">
        <v>407</v>
      </c>
      <c r="H10" s="24">
        <v>130571</v>
      </c>
      <c r="I10" s="27">
        <v>0.2</v>
      </c>
      <c r="J10" s="20">
        <v>2.94</v>
      </c>
      <c r="K10" s="27">
        <v>0.7</v>
      </c>
    </row>
    <row r="11" spans="1:11" ht="13.5" customHeight="1" outlineLevel="1" x14ac:dyDescent="0.25">
      <c r="A11" s="19" t="s">
        <v>76</v>
      </c>
      <c r="B11" s="19" t="s">
        <v>77</v>
      </c>
      <c r="C11" s="21">
        <v>61</v>
      </c>
      <c r="D11" s="32">
        <v>1</v>
      </c>
      <c r="E11" s="23">
        <v>17638</v>
      </c>
      <c r="F11" s="32">
        <v>0.8</v>
      </c>
      <c r="G11" s="21">
        <v>291</v>
      </c>
      <c r="H11" s="24">
        <v>231493</v>
      </c>
      <c r="I11" s="27">
        <v>0.3</v>
      </c>
      <c r="J11" s="20">
        <v>3.82</v>
      </c>
      <c r="K11" s="27">
        <v>1.3</v>
      </c>
    </row>
    <row r="12" spans="1:11" ht="13.5" customHeight="1" outlineLevel="1" x14ac:dyDescent="0.25">
      <c r="A12" s="19" t="s">
        <v>78</v>
      </c>
      <c r="B12" s="19" t="s">
        <v>79</v>
      </c>
      <c r="C12" s="21">
        <v>11</v>
      </c>
      <c r="D12" s="32">
        <v>0.2</v>
      </c>
      <c r="E12" s="23">
        <v>27508</v>
      </c>
      <c r="F12" s="32">
        <v>1.2</v>
      </c>
      <c r="G12" s="23">
        <v>2543</v>
      </c>
      <c r="H12" s="24">
        <v>142639</v>
      </c>
      <c r="I12" s="27">
        <v>0.2</v>
      </c>
      <c r="J12" s="20">
        <v>13.19</v>
      </c>
      <c r="K12" s="27">
        <v>0.5</v>
      </c>
    </row>
    <row r="13" spans="1:11" ht="13.5" customHeight="1" outlineLevel="1" x14ac:dyDescent="0.25">
      <c r="A13" s="19" t="s">
        <v>80</v>
      </c>
      <c r="B13" s="19" t="s">
        <v>81</v>
      </c>
      <c r="C13" s="21">
        <v>254</v>
      </c>
      <c r="D13" s="32">
        <v>4</v>
      </c>
      <c r="E13" s="23">
        <v>107173</v>
      </c>
      <c r="F13" s="32">
        <v>4.8</v>
      </c>
      <c r="G13" s="21">
        <v>422</v>
      </c>
      <c r="H13" s="24">
        <v>4598638</v>
      </c>
      <c r="I13" s="27">
        <v>6.1</v>
      </c>
      <c r="J13" s="20">
        <v>18.11</v>
      </c>
      <c r="K13" s="27">
        <v>4.3</v>
      </c>
    </row>
    <row r="14" spans="1:11" ht="13.5" customHeight="1" outlineLevel="1" x14ac:dyDescent="0.25">
      <c r="A14" s="19" t="s">
        <v>82</v>
      </c>
      <c r="B14" s="19" t="s">
        <v>83</v>
      </c>
      <c r="C14" s="21">
        <v>130</v>
      </c>
      <c r="D14" s="32">
        <v>2.1</v>
      </c>
      <c r="E14" s="23">
        <v>68508</v>
      </c>
      <c r="F14" s="32">
        <v>3.1</v>
      </c>
      <c r="G14" s="21">
        <v>528</v>
      </c>
      <c r="H14" s="24">
        <v>5527071</v>
      </c>
      <c r="I14" s="27">
        <v>7.3</v>
      </c>
      <c r="J14" s="20">
        <v>42.56</v>
      </c>
      <c r="K14" s="27">
        <v>8.1</v>
      </c>
    </row>
    <row r="15" spans="1:11" ht="13.5" customHeight="1" outlineLevel="1" x14ac:dyDescent="0.25">
      <c r="A15" s="19" t="s">
        <v>84</v>
      </c>
      <c r="B15" s="19" t="s">
        <v>85</v>
      </c>
      <c r="C15" s="21">
        <v>159</v>
      </c>
      <c r="D15" s="32">
        <v>2.5</v>
      </c>
      <c r="E15" s="23">
        <v>40532</v>
      </c>
      <c r="F15" s="32">
        <v>1.8</v>
      </c>
      <c r="G15" s="21">
        <v>255</v>
      </c>
      <c r="H15" s="24">
        <v>1337521</v>
      </c>
      <c r="I15" s="27">
        <v>1.8</v>
      </c>
      <c r="J15" s="20">
        <v>8.42</v>
      </c>
      <c r="K15" s="27">
        <v>3.3</v>
      </c>
    </row>
    <row r="16" spans="1:11" ht="13.5" customHeight="1" outlineLevel="1" x14ac:dyDescent="0.25">
      <c r="A16" s="19" t="s">
        <v>86</v>
      </c>
      <c r="B16" s="19" t="s">
        <v>87</v>
      </c>
      <c r="C16" s="21">
        <v>83</v>
      </c>
      <c r="D16" s="32">
        <v>1.3</v>
      </c>
      <c r="E16" s="23">
        <v>23705</v>
      </c>
      <c r="F16" s="32">
        <v>1.1000000000000001</v>
      </c>
      <c r="G16" s="21">
        <v>286</v>
      </c>
      <c r="H16" s="24">
        <v>345676</v>
      </c>
      <c r="I16" s="27">
        <v>0.5</v>
      </c>
      <c r="J16" s="20">
        <v>4.18</v>
      </c>
      <c r="K16" s="27">
        <v>1.5</v>
      </c>
    </row>
    <row r="17" spans="1:11" ht="13.5" customHeight="1" outlineLevel="1" x14ac:dyDescent="0.25">
      <c r="A17" s="19" t="s">
        <v>88</v>
      </c>
      <c r="B17" s="19" t="s">
        <v>89</v>
      </c>
      <c r="C17" s="21">
        <v>161</v>
      </c>
      <c r="D17" s="32">
        <v>2.6</v>
      </c>
      <c r="E17" s="23">
        <v>88535</v>
      </c>
      <c r="F17" s="32">
        <v>4</v>
      </c>
      <c r="G17" s="21">
        <v>551</v>
      </c>
      <c r="H17" s="24">
        <v>502145</v>
      </c>
      <c r="I17" s="27">
        <v>0.7</v>
      </c>
      <c r="J17" s="20">
        <v>3.13</v>
      </c>
      <c r="K17" s="27">
        <v>0.6</v>
      </c>
    </row>
    <row r="18" spans="1:11" ht="13.5" customHeight="1" outlineLevel="1" x14ac:dyDescent="0.25">
      <c r="A18" s="19" t="s">
        <v>90</v>
      </c>
      <c r="B18" s="19" t="s">
        <v>91</v>
      </c>
      <c r="C18" s="21">
        <v>228</v>
      </c>
      <c r="D18" s="32">
        <v>3.6</v>
      </c>
      <c r="E18" s="23">
        <v>57589</v>
      </c>
      <c r="F18" s="32">
        <v>2.6</v>
      </c>
      <c r="G18" s="21">
        <v>253</v>
      </c>
      <c r="H18" s="24">
        <v>1043164</v>
      </c>
      <c r="I18" s="27">
        <v>1.4</v>
      </c>
      <c r="J18" s="20">
        <v>4.58</v>
      </c>
      <c r="K18" s="27">
        <v>1.8</v>
      </c>
    </row>
    <row r="19" spans="1:11" ht="13.5" customHeight="1" outlineLevel="1" x14ac:dyDescent="0.25">
      <c r="A19" s="19" t="s">
        <v>92</v>
      </c>
      <c r="B19" s="19" t="s">
        <v>93</v>
      </c>
      <c r="C19" s="21">
        <v>364</v>
      </c>
      <c r="D19" s="32">
        <v>5.8</v>
      </c>
      <c r="E19" s="23">
        <v>107335</v>
      </c>
      <c r="F19" s="32">
        <v>4.8</v>
      </c>
      <c r="G19" s="21">
        <v>295</v>
      </c>
      <c r="H19" s="24">
        <v>9034391</v>
      </c>
      <c r="I19" s="27">
        <v>11.9</v>
      </c>
      <c r="J19" s="20">
        <v>24.81</v>
      </c>
      <c r="K19" s="27">
        <v>8.4</v>
      </c>
    </row>
    <row r="20" spans="1:11" ht="13.5" customHeight="1" outlineLevel="1" x14ac:dyDescent="0.25">
      <c r="A20" s="19" t="s">
        <v>94</v>
      </c>
      <c r="B20" s="19" t="s">
        <v>95</v>
      </c>
      <c r="C20" s="21">
        <v>218</v>
      </c>
      <c r="D20" s="32">
        <v>3.5</v>
      </c>
      <c r="E20" s="23">
        <v>54613</v>
      </c>
      <c r="F20" s="32">
        <v>2.4</v>
      </c>
      <c r="G20" s="21">
        <v>251</v>
      </c>
      <c r="H20" s="24">
        <v>2885116</v>
      </c>
      <c r="I20" s="27">
        <v>3.8</v>
      </c>
      <c r="J20" s="20">
        <v>13.23</v>
      </c>
      <c r="K20" s="27">
        <v>5.3</v>
      </c>
    </row>
    <row r="21" spans="1:11" ht="13.5" customHeight="1" outlineLevel="1" x14ac:dyDescent="0.25">
      <c r="A21" s="19" t="s">
        <v>96</v>
      </c>
      <c r="B21" s="19" t="s">
        <v>97</v>
      </c>
      <c r="C21" s="21">
        <v>643</v>
      </c>
      <c r="D21" s="32">
        <v>10.199999999999999</v>
      </c>
      <c r="E21" s="23">
        <v>162150</v>
      </c>
      <c r="F21" s="32">
        <v>7.3</v>
      </c>
      <c r="G21" s="21">
        <v>252</v>
      </c>
      <c r="H21" s="24">
        <v>7175232</v>
      </c>
      <c r="I21" s="27">
        <v>9.5</v>
      </c>
      <c r="J21" s="20">
        <v>11.16</v>
      </c>
      <c r="K21" s="27">
        <v>4.4000000000000004</v>
      </c>
    </row>
    <row r="22" spans="1:11" ht="13.5" customHeight="1" outlineLevel="1" x14ac:dyDescent="0.25">
      <c r="A22" s="19" t="s">
        <v>98</v>
      </c>
      <c r="B22" s="19" t="s">
        <v>99</v>
      </c>
      <c r="C22" s="21">
        <v>901</v>
      </c>
      <c r="D22" s="32">
        <v>14.4</v>
      </c>
      <c r="E22" s="23">
        <v>467243</v>
      </c>
      <c r="F22" s="32">
        <v>20.9</v>
      </c>
      <c r="G22" s="21">
        <v>518</v>
      </c>
      <c r="H22" s="24">
        <v>26010504</v>
      </c>
      <c r="I22" s="27">
        <v>34.299999999999997</v>
      </c>
      <c r="J22" s="20">
        <v>28.85</v>
      </c>
      <c r="K22" s="27">
        <v>5.6</v>
      </c>
    </row>
    <row r="23" spans="1:11" ht="13.5" customHeight="1" outlineLevel="1" x14ac:dyDescent="0.25">
      <c r="A23" s="19" t="s">
        <v>100</v>
      </c>
      <c r="B23" s="19" t="s">
        <v>101</v>
      </c>
      <c r="C23" s="21">
        <v>148</v>
      </c>
      <c r="D23" s="32">
        <v>2.4</v>
      </c>
      <c r="E23" s="23">
        <v>37816</v>
      </c>
      <c r="F23" s="32">
        <v>1.7</v>
      </c>
      <c r="G23" s="21">
        <v>255</v>
      </c>
      <c r="H23" s="24">
        <v>1774419</v>
      </c>
      <c r="I23" s="27">
        <v>2.2999999999999998</v>
      </c>
      <c r="J23" s="20">
        <v>11.97</v>
      </c>
      <c r="K23" s="27">
        <v>4.7</v>
      </c>
    </row>
    <row r="24" spans="1:11" ht="13.5" customHeight="1" outlineLevel="1" x14ac:dyDescent="0.25">
      <c r="A24" s="19" t="s">
        <v>102</v>
      </c>
      <c r="B24" s="19" t="s">
        <v>103</v>
      </c>
      <c r="C24" s="21">
        <v>67</v>
      </c>
      <c r="D24" s="32">
        <v>1.1000000000000001</v>
      </c>
      <c r="E24" s="23">
        <v>21771</v>
      </c>
      <c r="F24" s="32">
        <v>1</v>
      </c>
      <c r="G24" s="21">
        <v>326</v>
      </c>
      <c r="H24" s="24">
        <v>1251537</v>
      </c>
      <c r="I24" s="27">
        <v>1.7</v>
      </c>
      <c r="J24" s="20">
        <v>18.73</v>
      </c>
      <c r="K24" s="27">
        <v>5.7</v>
      </c>
    </row>
    <row r="25" spans="1:11" ht="13.5" customHeight="1" outlineLevel="1" x14ac:dyDescent="0.25">
      <c r="A25" s="19" t="s">
        <v>104</v>
      </c>
      <c r="B25" s="19" t="s">
        <v>105</v>
      </c>
      <c r="C25" s="21">
        <v>140</v>
      </c>
      <c r="D25" s="32">
        <v>2.2000000000000002</v>
      </c>
      <c r="E25" s="23">
        <v>35596</v>
      </c>
      <c r="F25" s="32">
        <v>1.6</v>
      </c>
      <c r="G25" s="21">
        <v>254</v>
      </c>
      <c r="H25" s="24">
        <v>1563785</v>
      </c>
      <c r="I25" s="27">
        <v>2.1</v>
      </c>
      <c r="J25" s="20">
        <v>11.15</v>
      </c>
      <c r="K25" s="27">
        <v>4.4000000000000004</v>
      </c>
    </row>
    <row r="26" spans="1:11" ht="13.5" customHeight="1" outlineLevel="1" x14ac:dyDescent="0.25">
      <c r="A26" s="19" t="s">
        <v>106</v>
      </c>
      <c r="B26" s="19" t="s">
        <v>107</v>
      </c>
      <c r="C26" s="21">
        <v>195</v>
      </c>
      <c r="D26" s="32">
        <v>3.1</v>
      </c>
      <c r="E26" s="23">
        <v>250335</v>
      </c>
      <c r="F26" s="32">
        <v>11.2</v>
      </c>
      <c r="G26" s="23">
        <v>1284</v>
      </c>
      <c r="H26" s="24">
        <v>197622</v>
      </c>
      <c r="I26" s="27">
        <v>0.3</v>
      </c>
      <c r="J26" s="20">
        <v>1.01</v>
      </c>
      <c r="K26" s="27">
        <v>0.1</v>
      </c>
    </row>
    <row r="27" spans="1:11" ht="13.5" customHeight="1" outlineLevel="1" x14ac:dyDescent="0.25">
      <c r="A27" s="19" t="s">
        <v>108</v>
      </c>
      <c r="B27" s="19" t="s">
        <v>109</v>
      </c>
      <c r="C27" s="21">
        <v>126</v>
      </c>
      <c r="D27" s="32">
        <v>2</v>
      </c>
      <c r="E27" s="23">
        <v>26488</v>
      </c>
      <c r="F27" s="32">
        <v>1.2</v>
      </c>
      <c r="G27" s="21">
        <v>210</v>
      </c>
      <c r="H27" s="24">
        <v>118857</v>
      </c>
      <c r="I27" s="27">
        <v>0.2</v>
      </c>
      <c r="J27" s="20">
        <v>0.94</v>
      </c>
      <c r="K27" s="27">
        <v>0.4</v>
      </c>
    </row>
    <row r="28" spans="1:11" ht="13.5" customHeight="1" outlineLevel="1" x14ac:dyDescent="0.25">
      <c r="A28" s="19" t="s">
        <v>110</v>
      </c>
      <c r="B28" s="19" t="s">
        <v>111</v>
      </c>
      <c r="C28" s="21">
        <v>307</v>
      </c>
      <c r="D28" s="32">
        <v>4.9000000000000004</v>
      </c>
      <c r="E28" s="23">
        <v>88592</v>
      </c>
      <c r="F28" s="32">
        <v>4</v>
      </c>
      <c r="G28" s="21">
        <v>289</v>
      </c>
      <c r="H28" s="24">
        <v>5465305</v>
      </c>
      <c r="I28" s="27">
        <v>7.2</v>
      </c>
      <c r="J28" s="20">
        <v>17.8</v>
      </c>
      <c r="K28" s="27">
        <v>6.2</v>
      </c>
    </row>
    <row r="29" spans="1:11" ht="13.5" customHeight="1" outlineLevel="1" x14ac:dyDescent="0.25">
      <c r="A29" s="19" t="s">
        <v>172</v>
      </c>
      <c r="B29" s="19" t="s">
        <v>173</v>
      </c>
      <c r="C29" s="21">
        <v>113</v>
      </c>
      <c r="D29" s="32">
        <v>1.8</v>
      </c>
      <c r="E29" s="23">
        <v>27823</v>
      </c>
      <c r="F29" s="32">
        <v>1.2</v>
      </c>
      <c r="G29" s="21">
        <v>247</v>
      </c>
      <c r="H29" s="24">
        <v>4468710</v>
      </c>
      <c r="I29" s="27">
        <v>5.9</v>
      </c>
      <c r="J29" s="20">
        <v>39.700000000000003</v>
      </c>
      <c r="K29" s="27">
        <v>16.100000000000001</v>
      </c>
    </row>
    <row r="30" spans="1:11" ht="13.5" customHeight="1" outlineLevel="1" x14ac:dyDescent="0.25">
      <c r="A30" s="19" t="s">
        <v>112</v>
      </c>
      <c r="B30" s="19" t="s">
        <v>113</v>
      </c>
      <c r="C30" s="21">
        <v>93</v>
      </c>
      <c r="D30" s="32">
        <v>1.5</v>
      </c>
      <c r="E30" s="23">
        <v>64473</v>
      </c>
      <c r="F30" s="32">
        <v>2.9</v>
      </c>
      <c r="G30" s="21">
        <v>693</v>
      </c>
      <c r="H30" s="24">
        <v>350137</v>
      </c>
      <c r="I30" s="27">
        <v>0.5</v>
      </c>
      <c r="J30" s="20">
        <v>3.76</v>
      </c>
      <c r="K30" s="27">
        <v>0.5</v>
      </c>
    </row>
    <row r="31" spans="1:11" ht="13.5" customHeight="1" outlineLevel="1" x14ac:dyDescent="0.25">
      <c r="A31" s="19" t="s">
        <v>114</v>
      </c>
      <c r="B31" s="19" t="s">
        <v>115</v>
      </c>
      <c r="C31" s="21">
        <v>461</v>
      </c>
      <c r="D31" s="32">
        <v>7.3</v>
      </c>
      <c r="E31" s="23">
        <v>90415</v>
      </c>
      <c r="F31" s="32">
        <v>4</v>
      </c>
      <c r="G31" s="21">
        <v>196</v>
      </c>
      <c r="H31" s="24">
        <v>6002430</v>
      </c>
      <c r="I31" s="27">
        <v>7.9</v>
      </c>
      <c r="J31" s="20">
        <v>13.02</v>
      </c>
      <c r="K31" s="27">
        <v>6.6</v>
      </c>
    </row>
    <row r="32" spans="1:11" ht="13.5" customHeight="1" outlineLevel="1" x14ac:dyDescent="0.25">
      <c r="A32" s="19" t="s">
        <v>116</v>
      </c>
      <c r="B32" s="19" t="s">
        <v>117</v>
      </c>
      <c r="C32" s="21">
        <v>163</v>
      </c>
      <c r="D32" s="32">
        <v>2.6</v>
      </c>
      <c r="E32" s="23">
        <v>23487</v>
      </c>
      <c r="F32" s="32">
        <v>1.1000000000000001</v>
      </c>
      <c r="G32" s="21">
        <v>144</v>
      </c>
      <c r="H32" s="24">
        <v>1937697</v>
      </c>
      <c r="I32" s="27">
        <v>2.6</v>
      </c>
      <c r="J32" s="20">
        <v>11.89</v>
      </c>
      <c r="K32" s="27">
        <v>8.3000000000000007</v>
      </c>
    </row>
    <row r="33" spans="1:11" ht="13.5" customHeight="1" outlineLevel="1" x14ac:dyDescent="0.25">
      <c r="A33" s="19" t="s">
        <v>118</v>
      </c>
      <c r="B33" s="19" t="s">
        <v>119</v>
      </c>
      <c r="C33" s="21">
        <v>111</v>
      </c>
      <c r="D33" s="32">
        <v>1.8</v>
      </c>
      <c r="E33" s="23">
        <v>32224</v>
      </c>
      <c r="F33" s="32">
        <v>1.4</v>
      </c>
      <c r="G33" s="21">
        <v>290</v>
      </c>
      <c r="H33" s="24">
        <v>3775350</v>
      </c>
      <c r="I33" s="27">
        <v>5</v>
      </c>
      <c r="J33" s="20">
        <v>33.97</v>
      </c>
      <c r="K33" s="27">
        <v>11.7</v>
      </c>
    </row>
    <row r="34" spans="1:11" ht="13.5" customHeight="1" outlineLevel="1" x14ac:dyDescent="0.25">
      <c r="A34" s="19" t="s">
        <v>120</v>
      </c>
      <c r="B34" s="19" t="s">
        <v>121</v>
      </c>
      <c r="C34" s="21">
        <v>6</v>
      </c>
      <c r="D34" s="32">
        <v>0.1</v>
      </c>
      <c r="E34" s="21">
        <v>757</v>
      </c>
      <c r="F34" s="32">
        <v>0</v>
      </c>
      <c r="G34" s="21">
        <v>120</v>
      </c>
      <c r="H34" s="24">
        <v>340858</v>
      </c>
      <c r="I34" s="27">
        <v>0.4</v>
      </c>
      <c r="J34" s="20">
        <v>54.22</v>
      </c>
      <c r="K34" s="27">
        <v>45</v>
      </c>
    </row>
    <row r="35" spans="1:11" ht="13.5" customHeight="1" outlineLevel="1" x14ac:dyDescent="0.25">
      <c r="A35" s="19" t="s">
        <v>122</v>
      </c>
      <c r="B35" s="19" t="s">
        <v>123</v>
      </c>
      <c r="C35" s="23">
        <v>1412</v>
      </c>
      <c r="D35" s="32">
        <v>22.5</v>
      </c>
      <c r="E35" s="23">
        <v>345195</v>
      </c>
      <c r="F35" s="32">
        <v>15.4</v>
      </c>
      <c r="G35" s="21">
        <v>244</v>
      </c>
      <c r="H35" s="24">
        <v>739328</v>
      </c>
      <c r="I35" s="27">
        <v>1</v>
      </c>
      <c r="J35" s="20">
        <v>0.52</v>
      </c>
      <c r="K35" s="27">
        <v>0.2</v>
      </c>
    </row>
    <row r="36" spans="1:11" ht="20.100000000000001" customHeight="1" x14ac:dyDescent="0.25">
      <c r="A36" s="45" t="s">
        <v>174</v>
      </c>
      <c r="B36" s="45" t="s">
        <v>1</v>
      </c>
      <c r="C36" s="47" t="s">
        <v>1</v>
      </c>
      <c r="D36" s="46" t="s">
        <v>1</v>
      </c>
      <c r="E36" s="47" t="s">
        <v>1</v>
      </c>
      <c r="F36" s="46" t="s">
        <v>1</v>
      </c>
      <c r="G36" s="47" t="s">
        <v>1</v>
      </c>
      <c r="H36" s="46" t="s">
        <v>1</v>
      </c>
      <c r="I36" s="47" t="s">
        <v>1</v>
      </c>
      <c r="J36" s="46" t="s">
        <v>1</v>
      </c>
      <c r="K36" s="47" t="s">
        <v>1</v>
      </c>
    </row>
    <row r="37" spans="1:11" ht="13.5" customHeight="1" outlineLevel="1" x14ac:dyDescent="0.25">
      <c r="A37" s="48" t="s">
        <v>175</v>
      </c>
      <c r="B37" s="48" t="s">
        <v>1</v>
      </c>
      <c r="C37" s="23">
        <v>2789</v>
      </c>
      <c r="D37" s="32">
        <v>44.4</v>
      </c>
      <c r="E37" s="23">
        <v>1027060</v>
      </c>
      <c r="F37" s="32">
        <v>45.9</v>
      </c>
      <c r="G37" s="21">
        <v>368</v>
      </c>
      <c r="H37" s="24">
        <v>65598163</v>
      </c>
      <c r="I37" s="27">
        <v>86.6</v>
      </c>
      <c r="J37" s="20">
        <v>23.52</v>
      </c>
      <c r="K37" s="27">
        <v>6.4</v>
      </c>
    </row>
    <row r="38" spans="1:11" ht="13.5" customHeight="1" outlineLevel="1" x14ac:dyDescent="0.25">
      <c r="A38" s="48" t="s">
        <v>176</v>
      </c>
      <c r="B38" s="48" t="s">
        <v>1</v>
      </c>
      <c r="C38" s="21">
        <v>671</v>
      </c>
      <c r="D38" s="32">
        <v>10.7</v>
      </c>
      <c r="E38" s="23">
        <v>238248</v>
      </c>
      <c r="F38" s="32">
        <v>10.7</v>
      </c>
      <c r="G38" s="21">
        <v>355</v>
      </c>
      <c r="H38" s="24">
        <v>19818131</v>
      </c>
      <c r="I38" s="27">
        <v>26.2</v>
      </c>
      <c r="J38" s="20">
        <v>29.55</v>
      </c>
      <c r="K38" s="27">
        <v>8.3000000000000007</v>
      </c>
    </row>
    <row r="39" spans="1:11" ht="13.5" customHeight="1" outlineLevel="1" x14ac:dyDescent="0.25">
      <c r="A39" s="48" t="s">
        <v>177</v>
      </c>
      <c r="B39" s="48" t="s">
        <v>1</v>
      </c>
      <c r="C39" s="23">
        <v>2118</v>
      </c>
      <c r="D39" s="32">
        <v>33.700000000000003</v>
      </c>
      <c r="E39" s="23">
        <v>788812</v>
      </c>
      <c r="F39" s="32">
        <v>35.299999999999997</v>
      </c>
      <c r="G39" s="21">
        <v>372</v>
      </c>
      <c r="H39" s="24">
        <v>45780031</v>
      </c>
      <c r="I39" s="27">
        <v>60.4</v>
      </c>
      <c r="J39" s="20">
        <v>21.61</v>
      </c>
      <c r="K39" s="27">
        <v>5.8</v>
      </c>
    </row>
    <row r="40" spans="1:11" ht="13.5" customHeight="1" outlineLevel="1" x14ac:dyDescent="0.25">
      <c r="A40" s="48" t="s">
        <v>178</v>
      </c>
      <c r="B40" s="48" t="s">
        <v>1</v>
      </c>
      <c r="C40" s="23">
        <v>3489</v>
      </c>
      <c r="D40" s="32">
        <v>55.6</v>
      </c>
      <c r="E40" s="23">
        <v>1208874</v>
      </c>
      <c r="F40" s="32">
        <v>54.1</v>
      </c>
      <c r="G40" s="21">
        <v>346</v>
      </c>
      <c r="H40" s="24">
        <v>10162994</v>
      </c>
      <c r="I40" s="27">
        <v>13.4</v>
      </c>
      <c r="J40" s="20">
        <v>2.91</v>
      </c>
      <c r="K40" s="27">
        <v>0.8</v>
      </c>
    </row>
    <row r="41" spans="1:11" ht="20.100000000000001" customHeight="1" x14ac:dyDescent="0.25">
      <c r="A41" s="45" t="s">
        <v>179</v>
      </c>
      <c r="B41" s="45" t="s">
        <v>1</v>
      </c>
      <c r="C41" s="47" t="s">
        <v>1</v>
      </c>
      <c r="D41" s="46" t="s">
        <v>1</v>
      </c>
      <c r="E41" s="47" t="s">
        <v>1</v>
      </c>
      <c r="F41" s="46" t="s">
        <v>1</v>
      </c>
      <c r="G41" s="47" t="s">
        <v>1</v>
      </c>
      <c r="H41" s="46" t="s">
        <v>1</v>
      </c>
      <c r="I41" s="47" t="s">
        <v>1</v>
      </c>
      <c r="J41" s="46" t="s">
        <v>1</v>
      </c>
      <c r="K41" s="47" t="s">
        <v>1</v>
      </c>
    </row>
    <row r="42" spans="1:11" ht="13.5" customHeight="1" outlineLevel="1" x14ac:dyDescent="0.25">
      <c r="A42" s="55" t="s">
        <v>180</v>
      </c>
      <c r="B42" s="55" t="s">
        <v>1</v>
      </c>
      <c r="C42" s="21">
        <v>64</v>
      </c>
      <c r="D42" s="32">
        <v>1</v>
      </c>
      <c r="E42" s="23">
        <v>12709</v>
      </c>
      <c r="F42" s="32">
        <v>0.6</v>
      </c>
      <c r="G42" s="21">
        <v>197</v>
      </c>
      <c r="H42" s="24">
        <v>1175317</v>
      </c>
      <c r="I42" s="27">
        <v>1.6</v>
      </c>
      <c r="J42" s="20">
        <v>18.239999999999998</v>
      </c>
      <c r="K42" s="27">
        <v>9.1999999999999993</v>
      </c>
    </row>
    <row r="43" spans="1:11" ht="13.5" customHeight="1" outlineLevel="1" x14ac:dyDescent="0.25">
      <c r="A43" s="55" t="s">
        <v>181</v>
      </c>
      <c r="B43" s="55" t="s">
        <v>1</v>
      </c>
      <c r="C43" s="21">
        <v>146</v>
      </c>
      <c r="D43" s="32">
        <v>2.2999999999999998</v>
      </c>
      <c r="E43" s="23">
        <v>25322</v>
      </c>
      <c r="F43" s="32">
        <v>1.1000000000000001</v>
      </c>
      <c r="G43" s="21">
        <v>174</v>
      </c>
      <c r="H43" s="24">
        <v>1561260</v>
      </c>
      <c r="I43" s="27">
        <v>2.1</v>
      </c>
      <c r="J43" s="20">
        <v>10.73</v>
      </c>
      <c r="K43" s="27">
        <v>6.2</v>
      </c>
    </row>
    <row r="44" spans="1:11" ht="13.5" customHeight="1" outlineLevel="1" x14ac:dyDescent="0.25">
      <c r="A44" s="55" t="s">
        <v>182</v>
      </c>
      <c r="B44" s="55" t="s">
        <v>1</v>
      </c>
      <c r="C44" s="21">
        <v>186</v>
      </c>
      <c r="D44" s="32">
        <v>3</v>
      </c>
      <c r="E44" s="23">
        <v>41781</v>
      </c>
      <c r="F44" s="32">
        <v>1.9</v>
      </c>
      <c r="G44" s="21">
        <v>225</v>
      </c>
      <c r="H44" s="24">
        <v>1493392</v>
      </c>
      <c r="I44" s="27">
        <v>2</v>
      </c>
      <c r="J44" s="20">
        <v>8.0500000000000007</v>
      </c>
      <c r="K44" s="27">
        <v>3.6</v>
      </c>
    </row>
    <row r="45" spans="1:11" ht="13.5" customHeight="1" outlineLevel="1" x14ac:dyDescent="0.25">
      <c r="A45" s="55" t="s">
        <v>183</v>
      </c>
      <c r="B45" s="55" t="s">
        <v>1</v>
      </c>
      <c r="C45" s="21">
        <v>420</v>
      </c>
      <c r="D45" s="32">
        <v>6.7</v>
      </c>
      <c r="E45" s="23">
        <v>103428</v>
      </c>
      <c r="F45" s="32">
        <v>4.5999999999999996</v>
      </c>
      <c r="G45" s="21">
        <v>246</v>
      </c>
      <c r="H45" s="24">
        <v>2943103</v>
      </c>
      <c r="I45" s="27">
        <v>3.9</v>
      </c>
      <c r="J45" s="20">
        <v>7</v>
      </c>
      <c r="K45" s="27">
        <v>2.8</v>
      </c>
    </row>
    <row r="46" spans="1:11" ht="13.5" customHeight="1" outlineLevel="1" x14ac:dyDescent="0.25">
      <c r="A46" s="55" t="s">
        <v>184</v>
      </c>
      <c r="B46" s="55" t="s">
        <v>1</v>
      </c>
      <c r="C46" s="21">
        <v>416</v>
      </c>
      <c r="D46" s="32">
        <v>6.6</v>
      </c>
      <c r="E46" s="23">
        <v>120348</v>
      </c>
      <c r="F46" s="32">
        <v>5.4</v>
      </c>
      <c r="G46" s="21">
        <v>289</v>
      </c>
      <c r="H46" s="24">
        <v>3325277</v>
      </c>
      <c r="I46" s="27">
        <v>4.4000000000000004</v>
      </c>
      <c r="J46" s="20">
        <v>8</v>
      </c>
      <c r="K46" s="27">
        <v>2.8</v>
      </c>
    </row>
    <row r="47" spans="1:11" ht="13.5" customHeight="1" outlineLevel="1" x14ac:dyDescent="0.25">
      <c r="A47" s="55" t="s">
        <v>185</v>
      </c>
      <c r="B47" s="55" t="s">
        <v>1</v>
      </c>
      <c r="C47" s="21">
        <v>498</v>
      </c>
      <c r="D47" s="32">
        <v>7.9</v>
      </c>
      <c r="E47" s="23">
        <v>167255</v>
      </c>
      <c r="F47" s="32">
        <v>7.5</v>
      </c>
      <c r="G47" s="21">
        <v>336</v>
      </c>
      <c r="H47" s="24">
        <v>5078917</v>
      </c>
      <c r="I47" s="27">
        <v>6.7</v>
      </c>
      <c r="J47" s="20">
        <v>10.210000000000001</v>
      </c>
      <c r="K47" s="27">
        <v>3</v>
      </c>
    </row>
    <row r="48" spans="1:11" ht="13.5" customHeight="1" outlineLevel="1" x14ac:dyDescent="0.25">
      <c r="A48" s="55" t="s">
        <v>186</v>
      </c>
      <c r="B48" s="55" t="s">
        <v>1</v>
      </c>
      <c r="C48" s="21">
        <v>577</v>
      </c>
      <c r="D48" s="32">
        <v>9.1999999999999993</v>
      </c>
      <c r="E48" s="23">
        <v>266963</v>
      </c>
      <c r="F48" s="32">
        <v>11.9</v>
      </c>
      <c r="G48" s="21">
        <v>462</v>
      </c>
      <c r="H48" s="24">
        <v>6495322</v>
      </c>
      <c r="I48" s="27">
        <v>8.6</v>
      </c>
      <c r="J48" s="20">
        <v>11.25</v>
      </c>
      <c r="K48" s="27">
        <v>2.4</v>
      </c>
    </row>
    <row r="49" spans="1:24" ht="13.5" customHeight="1" outlineLevel="1" x14ac:dyDescent="0.25">
      <c r="A49" s="55" t="s">
        <v>187</v>
      </c>
      <c r="B49" s="55" t="s">
        <v>1</v>
      </c>
      <c r="C49" s="21">
        <v>777</v>
      </c>
      <c r="D49" s="32">
        <v>12.4</v>
      </c>
      <c r="E49" s="23">
        <v>399791</v>
      </c>
      <c r="F49" s="32">
        <v>17.899999999999999</v>
      </c>
      <c r="G49" s="21">
        <v>514</v>
      </c>
      <c r="H49" s="24">
        <v>9789729</v>
      </c>
      <c r="I49" s="27">
        <v>12.9</v>
      </c>
      <c r="J49" s="20">
        <v>12.6</v>
      </c>
      <c r="K49" s="27">
        <v>2.4</v>
      </c>
    </row>
    <row r="50" spans="1:24" ht="13.5" customHeight="1" outlineLevel="1" x14ac:dyDescent="0.25">
      <c r="A50" s="55" t="s">
        <v>188</v>
      </c>
      <c r="B50" s="55" t="s">
        <v>1</v>
      </c>
      <c r="C50" s="21">
        <v>572</v>
      </c>
      <c r="D50" s="32">
        <v>9.1</v>
      </c>
      <c r="E50" s="23">
        <v>186517</v>
      </c>
      <c r="F50" s="32">
        <v>8.3000000000000007</v>
      </c>
      <c r="G50" s="21">
        <v>326</v>
      </c>
      <c r="H50" s="24">
        <v>8029335</v>
      </c>
      <c r="I50" s="27">
        <v>10.6</v>
      </c>
      <c r="J50" s="20">
        <v>14.04</v>
      </c>
      <c r="K50" s="27">
        <v>4.3</v>
      </c>
    </row>
    <row r="51" spans="1:24" ht="13.5" customHeight="1" outlineLevel="1" x14ac:dyDescent="0.25">
      <c r="A51" s="55" t="s">
        <v>189</v>
      </c>
      <c r="B51" s="55" t="s">
        <v>1</v>
      </c>
      <c r="C51" s="23">
        <v>2623</v>
      </c>
      <c r="D51" s="32">
        <v>41.8</v>
      </c>
      <c r="E51" s="23">
        <v>911820</v>
      </c>
      <c r="F51" s="32">
        <v>40.799999999999997</v>
      </c>
      <c r="G51" s="21">
        <v>348</v>
      </c>
      <c r="H51" s="24">
        <v>35869503</v>
      </c>
      <c r="I51" s="27">
        <v>47.3</v>
      </c>
      <c r="J51" s="20">
        <v>13.68</v>
      </c>
      <c r="K51" s="27">
        <v>3.9</v>
      </c>
    </row>
    <row r="52" spans="1:24" ht="20.100000000000001" customHeight="1" x14ac:dyDescent="0.25">
      <c r="A52" s="50" t="s">
        <v>10</v>
      </c>
      <c r="B52" s="50" t="s">
        <v>1</v>
      </c>
      <c r="C52" s="26">
        <v>6278</v>
      </c>
      <c r="D52" s="28">
        <v>100</v>
      </c>
      <c r="E52" s="26">
        <v>2235933</v>
      </c>
      <c r="F52" s="28">
        <v>100</v>
      </c>
      <c r="G52" s="25">
        <v>356</v>
      </c>
      <c r="H52" s="26">
        <v>75761156</v>
      </c>
      <c r="I52" s="28">
        <v>100</v>
      </c>
      <c r="J52" s="25">
        <v>12.07</v>
      </c>
      <c r="K52" s="28">
        <v>3.4</v>
      </c>
    </row>
    <row r="53" spans="1:24" ht="4.5" customHeight="1" x14ac:dyDescent="0.25">
      <c r="A53" s="51" t="s">
        <v>1</v>
      </c>
      <c r="B53" s="51" t="s">
        <v>1</v>
      </c>
      <c r="C53" s="6" t="s">
        <v>1</v>
      </c>
      <c r="D53" s="6" t="s">
        <v>1</v>
      </c>
      <c r="E53" s="6" t="s">
        <v>1</v>
      </c>
      <c r="F53" s="6" t="s">
        <v>1</v>
      </c>
      <c r="G53" s="6" t="s">
        <v>1</v>
      </c>
      <c r="H53" s="6" t="s">
        <v>1</v>
      </c>
      <c r="I53" s="6" t="s">
        <v>1</v>
      </c>
      <c r="J53" s="6" t="s">
        <v>1</v>
      </c>
      <c r="K53" s="6" t="s">
        <v>1</v>
      </c>
    </row>
    <row r="54" spans="1:24" ht="4.5" customHeight="1" x14ac:dyDescent="0.25">
      <c r="A54" s="39" t="s">
        <v>1</v>
      </c>
      <c r="B54" s="39" t="s">
        <v>1</v>
      </c>
      <c r="C54" s="39" t="s">
        <v>1</v>
      </c>
      <c r="D54" s="39" t="s">
        <v>1</v>
      </c>
      <c r="E54" s="39" t="s">
        <v>1</v>
      </c>
      <c r="F54" s="39" t="s">
        <v>1</v>
      </c>
      <c r="G54" s="39" t="s">
        <v>1</v>
      </c>
      <c r="H54" s="39" t="s">
        <v>1</v>
      </c>
      <c r="I54" s="39" t="s">
        <v>1</v>
      </c>
      <c r="J54" s="39" t="s">
        <v>1</v>
      </c>
      <c r="K54" s="39" t="s">
        <v>1</v>
      </c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</row>
    <row r="55" spans="1:24" ht="13.5" customHeight="1" x14ac:dyDescent="0.25">
      <c r="A55" s="40" t="s">
        <v>15</v>
      </c>
      <c r="B55" s="40" t="s">
        <v>1</v>
      </c>
      <c r="C55" s="40" t="s">
        <v>1</v>
      </c>
      <c r="D55" s="40" t="s">
        <v>1</v>
      </c>
      <c r="E55" s="40" t="s">
        <v>1</v>
      </c>
      <c r="F55" s="40" t="s">
        <v>1</v>
      </c>
      <c r="G55" s="40" t="s">
        <v>1</v>
      </c>
      <c r="H55" s="40" t="s">
        <v>1</v>
      </c>
      <c r="I55" s="40" t="s">
        <v>1</v>
      </c>
      <c r="J55" s="40" t="s">
        <v>1</v>
      </c>
      <c r="K55" s="40" t="s">
        <v>1</v>
      </c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</row>
    <row r="56" spans="1:24" ht="13.5" customHeight="1" x14ac:dyDescent="0.25">
      <c r="A56" s="40" t="s">
        <v>190</v>
      </c>
      <c r="B56" s="40" t="s">
        <v>1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0" t="s">
        <v>1</v>
      </c>
      <c r="K56" s="40" t="s">
        <v>1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spans="1:24" ht="13.5" customHeight="1" x14ac:dyDescent="0.25">
      <c r="A57" s="40" t="s">
        <v>191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0" t="s">
        <v>1</v>
      </c>
      <c r="K57" s="40" t="s">
        <v>1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</row>
    <row r="58" spans="1:24" ht="13.5" customHeight="1" x14ac:dyDescent="0.25">
      <c r="A58" s="40" t="s">
        <v>224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0" t="s">
        <v>1</v>
      </c>
      <c r="K58" s="40" t="s">
        <v>1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</row>
    <row r="59" spans="1:24" ht="13.5" customHeight="1" x14ac:dyDescent="0.25">
      <c r="A59" s="40" t="s">
        <v>192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0" t="s">
        <v>1</v>
      </c>
      <c r="K59" s="40" t="s">
        <v>1</v>
      </c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4" ht="13.5" customHeight="1" x14ac:dyDescent="0.25">
      <c r="A60" s="40" t="s">
        <v>28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0" t="s">
        <v>1</v>
      </c>
      <c r="K60" s="40" t="s">
        <v>1</v>
      </c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</row>
    <row r="61" spans="1:24" ht="13.5" customHeight="1" x14ac:dyDescent="0.25">
      <c r="A61" s="40" t="s">
        <v>47</v>
      </c>
      <c r="B61" s="40" t="s">
        <v>1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40" t="s">
        <v>1</v>
      </c>
      <c r="K61" s="40" t="s">
        <v>1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</row>
  </sheetData>
  <mergeCells count="34">
    <mergeCell ref="A44:B44"/>
    <mergeCell ref="A45:B45"/>
    <mergeCell ref="A46:B46"/>
    <mergeCell ref="A5:K5"/>
    <mergeCell ref="A36:K36"/>
    <mergeCell ref="A41:K41"/>
    <mergeCell ref="A37:B37"/>
    <mergeCell ref="A38:B38"/>
    <mergeCell ref="A39:B39"/>
    <mergeCell ref="A40:B40"/>
    <mergeCell ref="A52:B52"/>
    <mergeCell ref="A53:B53"/>
    <mergeCell ref="A1:K1"/>
    <mergeCell ref="A2:B4"/>
    <mergeCell ref="C2:D3"/>
    <mergeCell ref="E2:G2"/>
    <mergeCell ref="H2:K2"/>
    <mergeCell ref="E3:F3"/>
    <mergeCell ref="H3:I3"/>
    <mergeCell ref="A47:B47"/>
    <mergeCell ref="A48:B48"/>
    <mergeCell ref="A49:B49"/>
    <mergeCell ref="A50:B50"/>
    <mergeCell ref="A51:B51"/>
    <mergeCell ref="A42:B42"/>
    <mergeCell ref="A43:B43"/>
    <mergeCell ref="A59:X59"/>
    <mergeCell ref="A60:X60"/>
    <mergeCell ref="A61:X61"/>
    <mergeCell ref="A54:X54"/>
    <mergeCell ref="A55:X55"/>
    <mergeCell ref="A56:X56"/>
    <mergeCell ref="A57:X57"/>
    <mergeCell ref="A58:X58"/>
  </mergeCells>
  <pageMargins left="0.7" right="0.7" top="0.75" bottom="0.75" header="0.3" footer="0.3"/>
  <pageSetup paperSize="9" orientation="landscape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W68"/>
  <sheetViews>
    <sheetView showGridLines="0" zoomScaleNormal="100" workbookViewId="0">
      <pane ySplit="4" topLeftCell="A5" activePane="bottomLeft" state="frozen"/>
      <selection pane="bottomLeft" sqref="A1:O1"/>
    </sheetView>
  </sheetViews>
  <sheetFormatPr baseColWidth="10" defaultColWidth="11.42578125" defaultRowHeight="15" outlineLevelRow="1" outlineLevelCol="1" x14ac:dyDescent="0.25"/>
  <cols>
    <col min="1" max="1" width="55.7109375" customWidth="1"/>
    <col min="2" max="2" width="14.7109375" customWidth="1"/>
    <col min="3" max="3" width="7.7109375" customWidth="1"/>
    <col min="4" max="4" width="14.7109375" customWidth="1"/>
    <col min="5" max="5" width="7.7109375" customWidth="1" outlineLevel="1"/>
    <col min="6" max="6" width="9.7109375" customWidth="1" outlineLevel="1"/>
    <col min="7" max="7" width="14.7109375" customWidth="1"/>
    <col min="8" max="8" width="7.7109375" customWidth="1" outlineLevel="1"/>
    <col min="9" max="10" width="9.7109375" customWidth="1" outlineLevel="1"/>
  </cols>
  <sheetData>
    <row r="1" spans="1:15" ht="20.100000000000001" customHeight="1" x14ac:dyDescent="0.25">
      <c r="A1" s="41" t="s">
        <v>225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2"/>
      <c r="L1" s="42"/>
      <c r="M1" s="42"/>
      <c r="N1" s="42"/>
      <c r="O1" s="42"/>
    </row>
    <row r="2" spans="1:15" ht="20.100000000000001" customHeight="1" x14ac:dyDescent="0.25">
      <c r="A2" s="57" t="s">
        <v>226</v>
      </c>
      <c r="B2" s="43" t="s">
        <v>218</v>
      </c>
      <c r="C2" s="43" t="s">
        <v>1</v>
      </c>
      <c r="D2" s="43" t="s">
        <v>219</v>
      </c>
      <c r="E2" s="43" t="s">
        <v>1</v>
      </c>
      <c r="F2" s="43" t="s">
        <v>1</v>
      </c>
      <c r="G2" s="43" t="s">
        <v>20</v>
      </c>
      <c r="H2" s="43" t="s">
        <v>1</v>
      </c>
      <c r="I2" s="43" t="s">
        <v>1</v>
      </c>
      <c r="J2" s="43" t="s">
        <v>1</v>
      </c>
    </row>
    <row r="3" spans="1:15" ht="30" customHeight="1" x14ac:dyDescent="0.25">
      <c r="A3" s="57" t="s">
        <v>1</v>
      </c>
      <c r="B3" s="39" t="s">
        <v>1</v>
      </c>
      <c r="C3" s="39" t="s">
        <v>1</v>
      </c>
      <c r="D3" s="44" t="s">
        <v>204</v>
      </c>
      <c r="E3" s="44" t="s">
        <v>1</v>
      </c>
      <c r="F3" s="9" t="s">
        <v>220</v>
      </c>
      <c r="G3" s="44" t="s">
        <v>204</v>
      </c>
      <c r="H3" s="44" t="s">
        <v>1</v>
      </c>
      <c r="I3" s="9" t="s">
        <v>220</v>
      </c>
      <c r="J3" s="9" t="s">
        <v>221</v>
      </c>
    </row>
    <row r="4" spans="1:15" ht="20.100000000000001" customHeight="1" x14ac:dyDescent="0.25">
      <c r="A4" s="57" t="s">
        <v>1</v>
      </c>
      <c r="B4" s="10" t="s">
        <v>222</v>
      </c>
      <c r="C4" s="10" t="s">
        <v>22</v>
      </c>
      <c r="D4" s="10" t="s">
        <v>223</v>
      </c>
      <c r="E4" s="10" t="s">
        <v>22</v>
      </c>
      <c r="F4" s="10" t="s">
        <v>170</v>
      </c>
      <c r="G4" s="10" t="s">
        <v>170</v>
      </c>
      <c r="H4" s="10" t="s">
        <v>22</v>
      </c>
      <c r="I4" s="10" t="s">
        <v>170</v>
      </c>
      <c r="J4" s="10" t="s">
        <v>22</v>
      </c>
    </row>
    <row r="5" spans="1:15" ht="20.100000000000001" customHeight="1" x14ac:dyDescent="0.25">
      <c r="A5" s="58" t="s">
        <v>227</v>
      </c>
      <c r="B5" s="39" t="s">
        <v>1</v>
      </c>
      <c r="C5" s="39" t="s">
        <v>1</v>
      </c>
      <c r="D5" s="39" t="s">
        <v>1</v>
      </c>
      <c r="E5" s="39" t="s">
        <v>1</v>
      </c>
      <c r="F5" s="39" t="s">
        <v>1</v>
      </c>
      <c r="G5" s="39" t="s">
        <v>1</v>
      </c>
      <c r="H5" s="39" t="s">
        <v>1</v>
      </c>
      <c r="I5" s="39" t="s">
        <v>1</v>
      </c>
      <c r="J5" s="39" t="s">
        <v>1</v>
      </c>
    </row>
    <row r="6" spans="1:15" ht="13.5" customHeight="1" outlineLevel="1" x14ac:dyDescent="0.25">
      <c r="A6" s="21" t="s">
        <v>228</v>
      </c>
      <c r="B6" s="21">
        <v>2</v>
      </c>
      <c r="C6" s="32">
        <v>0.8</v>
      </c>
      <c r="D6" s="23">
        <v>1144</v>
      </c>
      <c r="E6" s="32">
        <v>1.1000000000000001</v>
      </c>
      <c r="F6" s="21">
        <v>650</v>
      </c>
      <c r="G6" s="24">
        <v>25208</v>
      </c>
      <c r="H6" s="27">
        <v>0.5</v>
      </c>
      <c r="I6" s="20">
        <v>14.33</v>
      </c>
      <c r="J6" s="27">
        <v>2.2000000000000002</v>
      </c>
    </row>
    <row r="7" spans="1:15" ht="13.5" customHeight="1" outlineLevel="1" x14ac:dyDescent="0.25">
      <c r="A7" s="21" t="s">
        <v>229</v>
      </c>
      <c r="B7" s="21">
        <v>5</v>
      </c>
      <c r="C7" s="32">
        <v>2</v>
      </c>
      <c r="D7" s="23">
        <v>1317</v>
      </c>
      <c r="E7" s="32">
        <v>1.2</v>
      </c>
      <c r="F7" s="21">
        <v>256</v>
      </c>
      <c r="G7" s="24">
        <v>46225</v>
      </c>
      <c r="H7" s="27">
        <v>1</v>
      </c>
      <c r="I7" s="20">
        <v>9</v>
      </c>
      <c r="J7" s="27">
        <v>3.5</v>
      </c>
    </row>
    <row r="8" spans="1:15" ht="13.5" customHeight="1" outlineLevel="1" x14ac:dyDescent="0.25">
      <c r="A8" s="21" t="s">
        <v>230</v>
      </c>
      <c r="B8" s="21">
        <v>8</v>
      </c>
      <c r="C8" s="32">
        <v>3.1</v>
      </c>
      <c r="D8" s="23">
        <v>3271</v>
      </c>
      <c r="E8" s="32">
        <v>3.1</v>
      </c>
      <c r="F8" s="21">
        <v>405</v>
      </c>
      <c r="G8" s="24">
        <v>43917</v>
      </c>
      <c r="H8" s="27">
        <v>1</v>
      </c>
      <c r="I8" s="20">
        <v>5.44</v>
      </c>
      <c r="J8" s="27">
        <v>1.3</v>
      </c>
    </row>
    <row r="9" spans="1:15" ht="13.5" customHeight="1" outlineLevel="1" x14ac:dyDescent="0.25">
      <c r="A9" s="21" t="s">
        <v>231</v>
      </c>
      <c r="B9" s="21">
        <v>20</v>
      </c>
      <c r="C9" s="32">
        <v>7.9</v>
      </c>
      <c r="D9" s="23">
        <v>7291</v>
      </c>
      <c r="E9" s="32">
        <v>6.8</v>
      </c>
      <c r="F9" s="21">
        <v>374</v>
      </c>
      <c r="G9" s="24">
        <v>139067</v>
      </c>
      <c r="H9" s="27">
        <v>3</v>
      </c>
      <c r="I9" s="20">
        <v>7.13</v>
      </c>
      <c r="J9" s="27">
        <v>1.9</v>
      </c>
    </row>
    <row r="10" spans="1:15" ht="13.5" customHeight="1" outlineLevel="1" x14ac:dyDescent="0.25">
      <c r="A10" s="21" t="s">
        <v>232</v>
      </c>
      <c r="B10" s="21">
        <v>22</v>
      </c>
      <c r="C10" s="32">
        <v>8.6999999999999993</v>
      </c>
      <c r="D10" s="23">
        <v>9066</v>
      </c>
      <c r="E10" s="32">
        <v>8.5</v>
      </c>
      <c r="F10" s="21">
        <v>416</v>
      </c>
      <c r="G10" s="24">
        <v>160082</v>
      </c>
      <c r="H10" s="27">
        <v>3.5</v>
      </c>
      <c r="I10" s="20">
        <v>7.34</v>
      </c>
      <c r="J10" s="27">
        <v>1.8</v>
      </c>
    </row>
    <row r="11" spans="1:15" ht="13.5" customHeight="1" outlineLevel="1" x14ac:dyDescent="0.25">
      <c r="A11" s="21" t="s">
        <v>233</v>
      </c>
      <c r="B11" s="21">
        <v>31</v>
      </c>
      <c r="C11" s="32">
        <v>12.2</v>
      </c>
      <c r="D11" s="23">
        <v>14566</v>
      </c>
      <c r="E11" s="32">
        <v>13.6</v>
      </c>
      <c r="F11" s="21">
        <v>474</v>
      </c>
      <c r="G11" s="24">
        <v>283478</v>
      </c>
      <c r="H11" s="27">
        <v>6.2</v>
      </c>
      <c r="I11" s="20">
        <v>9.23</v>
      </c>
      <c r="J11" s="27">
        <v>1.9</v>
      </c>
    </row>
    <row r="12" spans="1:15" ht="13.5" customHeight="1" outlineLevel="1" x14ac:dyDescent="0.25">
      <c r="A12" s="21" t="s">
        <v>234</v>
      </c>
      <c r="B12" s="21">
        <v>20</v>
      </c>
      <c r="C12" s="32">
        <v>7.9</v>
      </c>
      <c r="D12" s="23">
        <v>10055</v>
      </c>
      <c r="E12" s="32">
        <v>9.4</v>
      </c>
      <c r="F12" s="21">
        <v>509</v>
      </c>
      <c r="G12" s="20" t="s">
        <v>75</v>
      </c>
      <c r="H12" s="27" t="s">
        <v>1</v>
      </c>
      <c r="I12" s="20" t="s">
        <v>75</v>
      </c>
      <c r="J12" s="27" t="s">
        <v>75</v>
      </c>
    </row>
    <row r="13" spans="1:15" ht="13.5" customHeight="1" outlineLevel="1" x14ac:dyDescent="0.25">
      <c r="A13" s="21" t="s">
        <v>235</v>
      </c>
      <c r="B13" s="21">
        <v>33</v>
      </c>
      <c r="C13" s="32">
        <v>13</v>
      </c>
      <c r="D13" s="23">
        <v>22875</v>
      </c>
      <c r="E13" s="32">
        <v>21.3</v>
      </c>
      <c r="F13" s="21">
        <v>704</v>
      </c>
      <c r="G13" s="24">
        <v>803503</v>
      </c>
      <c r="H13" s="27">
        <v>17.5</v>
      </c>
      <c r="I13" s="20">
        <v>24.71</v>
      </c>
      <c r="J13" s="27">
        <v>3.5</v>
      </c>
    </row>
    <row r="14" spans="1:15" ht="13.5" customHeight="1" outlineLevel="1" x14ac:dyDescent="0.25">
      <c r="A14" s="21" t="s">
        <v>236</v>
      </c>
      <c r="B14" s="21">
        <v>34</v>
      </c>
      <c r="C14" s="32">
        <v>13.4</v>
      </c>
      <c r="D14" s="23">
        <v>13321</v>
      </c>
      <c r="E14" s="32">
        <v>12.4</v>
      </c>
      <c r="F14" s="21">
        <v>387</v>
      </c>
      <c r="G14" s="24">
        <v>885442</v>
      </c>
      <c r="H14" s="27">
        <v>19.3</v>
      </c>
      <c r="I14" s="20">
        <v>25.71</v>
      </c>
      <c r="J14" s="27">
        <v>6.6</v>
      </c>
    </row>
    <row r="15" spans="1:15" ht="13.5" customHeight="1" outlineLevel="1" x14ac:dyDescent="0.25">
      <c r="A15" s="21" t="s">
        <v>237</v>
      </c>
      <c r="B15" s="21">
        <v>80</v>
      </c>
      <c r="C15" s="32">
        <v>31.5</v>
      </c>
      <c r="D15" s="23">
        <v>24266</v>
      </c>
      <c r="E15" s="32">
        <v>22.6</v>
      </c>
      <c r="F15" s="21">
        <v>302</v>
      </c>
      <c r="G15" s="20" t="s">
        <v>75</v>
      </c>
      <c r="H15" s="27" t="s">
        <v>1</v>
      </c>
      <c r="I15" s="20" t="s">
        <v>75</v>
      </c>
      <c r="J15" s="27" t="s">
        <v>75</v>
      </c>
    </row>
    <row r="16" spans="1:15" ht="20.100000000000001" customHeight="1" x14ac:dyDescent="0.25">
      <c r="A16" s="58" t="s">
        <v>238</v>
      </c>
      <c r="B16" s="59" t="s">
        <v>1</v>
      </c>
      <c r="C16" s="60" t="s">
        <v>1</v>
      </c>
      <c r="D16" s="59" t="s">
        <v>1</v>
      </c>
      <c r="E16" s="60" t="s">
        <v>1</v>
      </c>
      <c r="F16" s="59" t="s">
        <v>1</v>
      </c>
      <c r="G16" s="60" t="s">
        <v>1</v>
      </c>
      <c r="H16" s="59" t="s">
        <v>1</v>
      </c>
      <c r="I16" s="60" t="s">
        <v>1</v>
      </c>
      <c r="J16" s="59" t="s">
        <v>1</v>
      </c>
    </row>
    <row r="17" spans="1:10" ht="13.5" customHeight="1" outlineLevel="1" x14ac:dyDescent="0.25">
      <c r="A17" s="21" t="s">
        <v>228</v>
      </c>
      <c r="B17" s="21">
        <v>1</v>
      </c>
      <c r="C17" s="32">
        <v>0.8</v>
      </c>
      <c r="D17" s="21">
        <v>269</v>
      </c>
      <c r="E17" s="32">
        <v>0.4</v>
      </c>
      <c r="F17" s="21">
        <v>487</v>
      </c>
      <c r="G17" s="24">
        <v>17330</v>
      </c>
      <c r="H17" s="27">
        <v>0.3</v>
      </c>
      <c r="I17" s="20">
        <v>31.34</v>
      </c>
      <c r="J17" s="27">
        <v>6.4</v>
      </c>
    </row>
    <row r="18" spans="1:10" ht="13.5" customHeight="1" outlineLevel="1" x14ac:dyDescent="0.25">
      <c r="A18" s="21" t="s">
        <v>229</v>
      </c>
      <c r="B18" s="21">
        <v>1</v>
      </c>
      <c r="C18" s="32">
        <v>0.8</v>
      </c>
      <c r="D18" s="21">
        <v>178</v>
      </c>
      <c r="E18" s="32">
        <v>0.3</v>
      </c>
      <c r="F18" s="21">
        <v>179</v>
      </c>
      <c r="G18" s="24">
        <v>13807</v>
      </c>
      <c r="H18" s="27">
        <v>0.2</v>
      </c>
      <c r="I18" s="20">
        <v>13.89</v>
      </c>
      <c r="J18" s="27">
        <v>7.8</v>
      </c>
    </row>
    <row r="19" spans="1:10" ht="13.5" customHeight="1" outlineLevel="1" x14ac:dyDescent="0.25">
      <c r="A19" s="21" t="s">
        <v>230</v>
      </c>
      <c r="B19" s="21">
        <v>1</v>
      </c>
      <c r="C19" s="32">
        <v>0.8</v>
      </c>
      <c r="D19" s="21">
        <v>235</v>
      </c>
      <c r="E19" s="32">
        <v>0.3</v>
      </c>
      <c r="F19" s="21">
        <v>173</v>
      </c>
      <c r="G19" s="24">
        <v>8410</v>
      </c>
      <c r="H19" s="27">
        <v>0.2</v>
      </c>
      <c r="I19" s="20">
        <v>6.21</v>
      </c>
      <c r="J19" s="27">
        <v>3.6</v>
      </c>
    </row>
    <row r="20" spans="1:10" ht="13.5" customHeight="1" outlineLevel="1" x14ac:dyDescent="0.25">
      <c r="A20" s="21" t="s">
        <v>231</v>
      </c>
      <c r="B20" s="21">
        <v>4</v>
      </c>
      <c r="C20" s="32">
        <v>3.1</v>
      </c>
      <c r="D20" s="23">
        <v>1518</v>
      </c>
      <c r="E20" s="32">
        <v>2.2000000000000002</v>
      </c>
      <c r="F20" s="21">
        <v>339</v>
      </c>
      <c r="G20" s="24">
        <v>50628</v>
      </c>
      <c r="H20" s="27">
        <v>0.9</v>
      </c>
      <c r="I20" s="20">
        <v>11.31</v>
      </c>
      <c r="J20" s="27">
        <v>3.3</v>
      </c>
    </row>
    <row r="21" spans="1:10" ht="13.5" customHeight="1" outlineLevel="1" x14ac:dyDescent="0.25">
      <c r="A21" s="21" t="s">
        <v>232</v>
      </c>
      <c r="B21" s="21">
        <v>6</v>
      </c>
      <c r="C21" s="32">
        <v>4.5999999999999996</v>
      </c>
      <c r="D21" s="23">
        <v>2145</v>
      </c>
      <c r="E21" s="32">
        <v>3.1</v>
      </c>
      <c r="F21" s="21">
        <v>387</v>
      </c>
      <c r="G21" s="24">
        <v>71816</v>
      </c>
      <c r="H21" s="27">
        <v>1.3</v>
      </c>
      <c r="I21" s="20">
        <v>12.95</v>
      </c>
      <c r="J21" s="27">
        <v>3.3</v>
      </c>
    </row>
    <row r="22" spans="1:10" ht="13.5" customHeight="1" outlineLevel="1" x14ac:dyDescent="0.25">
      <c r="A22" s="21" t="s">
        <v>233</v>
      </c>
      <c r="B22" s="21">
        <v>14</v>
      </c>
      <c r="C22" s="32">
        <v>10.8</v>
      </c>
      <c r="D22" s="23">
        <v>8470</v>
      </c>
      <c r="E22" s="32">
        <v>12.4</v>
      </c>
      <c r="F22" s="21">
        <v>623</v>
      </c>
      <c r="G22" s="24">
        <v>426469</v>
      </c>
      <c r="H22" s="27">
        <v>7.7</v>
      </c>
      <c r="I22" s="20">
        <v>31.35</v>
      </c>
      <c r="J22" s="27">
        <v>5</v>
      </c>
    </row>
    <row r="23" spans="1:10" ht="13.5" customHeight="1" outlineLevel="1" x14ac:dyDescent="0.25">
      <c r="A23" s="21" t="s">
        <v>234</v>
      </c>
      <c r="B23" s="21" t="s">
        <v>75</v>
      </c>
      <c r="C23" s="32" t="s">
        <v>1</v>
      </c>
      <c r="D23" s="21" t="s">
        <v>75</v>
      </c>
      <c r="E23" s="32" t="s">
        <v>1</v>
      </c>
      <c r="F23" s="21" t="s">
        <v>75</v>
      </c>
      <c r="G23" s="20" t="s">
        <v>75</v>
      </c>
      <c r="H23" s="27" t="s">
        <v>1</v>
      </c>
      <c r="I23" s="20" t="s">
        <v>75</v>
      </c>
      <c r="J23" s="27" t="s">
        <v>75</v>
      </c>
    </row>
    <row r="24" spans="1:10" ht="13.5" customHeight="1" outlineLevel="1" x14ac:dyDescent="0.25">
      <c r="A24" s="21" t="s">
        <v>235</v>
      </c>
      <c r="B24" s="21">
        <v>27</v>
      </c>
      <c r="C24" s="32">
        <v>20.8</v>
      </c>
      <c r="D24" s="23">
        <v>14456</v>
      </c>
      <c r="E24" s="32">
        <v>21.1</v>
      </c>
      <c r="F24" s="21">
        <v>527</v>
      </c>
      <c r="G24" s="24">
        <v>1183475</v>
      </c>
      <c r="H24" s="27">
        <v>21.4</v>
      </c>
      <c r="I24" s="20">
        <v>43.15</v>
      </c>
      <c r="J24" s="27">
        <v>8.1999999999999993</v>
      </c>
    </row>
    <row r="25" spans="1:10" ht="13.5" customHeight="1" outlineLevel="1" x14ac:dyDescent="0.25">
      <c r="A25" s="21" t="s">
        <v>236</v>
      </c>
      <c r="B25" s="21" t="s">
        <v>75</v>
      </c>
      <c r="C25" s="32" t="s">
        <v>1</v>
      </c>
      <c r="D25" s="21" t="s">
        <v>75</v>
      </c>
      <c r="E25" s="32" t="s">
        <v>1</v>
      </c>
      <c r="F25" s="21" t="s">
        <v>75</v>
      </c>
      <c r="G25" s="20" t="s">
        <v>75</v>
      </c>
      <c r="H25" s="27" t="s">
        <v>1</v>
      </c>
      <c r="I25" s="20" t="s">
        <v>75</v>
      </c>
      <c r="J25" s="27" t="s">
        <v>75</v>
      </c>
    </row>
    <row r="26" spans="1:10" ht="13.5" customHeight="1" outlineLevel="1" x14ac:dyDescent="0.25">
      <c r="A26" s="21" t="s">
        <v>237</v>
      </c>
      <c r="B26" s="21">
        <v>44</v>
      </c>
      <c r="C26" s="32">
        <v>33.799999999999997</v>
      </c>
      <c r="D26" s="23">
        <v>22970</v>
      </c>
      <c r="E26" s="32">
        <v>33.5</v>
      </c>
      <c r="F26" s="21">
        <v>527</v>
      </c>
      <c r="G26" s="24">
        <v>2981698</v>
      </c>
      <c r="H26" s="27">
        <v>53.9</v>
      </c>
      <c r="I26" s="20">
        <v>68.400000000000006</v>
      </c>
      <c r="J26" s="27">
        <v>13</v>
      </c>
    </row>
    <row r="27" spans="1:10" ht="20.100000000000001" customHeight="1" x14ac:dyDescent="0.25">
      <c r="A27" s="58" t="s">
        <v>239</v>
      </c>
      <c r="B27" s="59" t="s">
        <v>1</v>
      </c>
      <c r="C27" s="60" t="s">
        <v>1</v>
      </c>
      <c r="D27" s="59" t="s">
        <v>1</v>
      </c>
      <c r="E27" s="60" t="s">
        <v>1</v>
      </c>
      <c r="F27" s="59" t="s">
        <v>1</v>
      </c>
      <c r="G27" s="60" t="s">
        <v>1</v>
      </c>
      <c r="H27" s="59" t="s">
        <v>1</v>
      </c>
      <c r="I27" s="60" t="s">
        <v>1</v>
      </c>
      <c r="J27" s="59" t="s">
        <v>1</v>
      </c>
    </row>
    <row r="28" spans="1:10" ht="13.5" customHeight="1" outlineLevel="1" x14ac:dyDescent="0.25">
      <c r="A28" s="21" t="s">
        <v>228</v>
      </c>
      <c r="B28" s="21">
        <v>9</v>
      </c>
      <c r="C28" s="32">
        <v>1.5</v>
      </c>
      <c r="D28" s="23">
        <v>1294</v>
      </c>
      <c r="E28" s="32">
        <v>0.8</v>
      </c>
      <c r="F28" s="21">
        <v>142</v>
      </c>
      <c r="G28" s="24">
        <v>173821</v>
      </c>
      <c r="H28" s="27">
        <v>1.5</v>
      </c>
      <c r="I28" s="20">
        <v>19.059999999999999</v>
      </c>
      <c r="J28" s="27">
        <v>13.4</v>
      </c>
    </row>
    <row r="29" spans="1:10" ht="13.5" customHeight="1" outlineLevel="1" x14ac:dyDescent="0.25">
      <c r="A29" s="21" t="s">
        <v>229</v>
      </c>
      <c r="B29" s="21">
        <v>22</v>
      </c>
      <c r="C29" s="32">
        <v>3.8</v>
      </c>
      <c r="D29" s="23">
        <v>3495</v>
      </c>
      <c r="E29" s="32">
        <v>2.2000000000000002</v>
      </c>
      <c r="F29" s="21">
        <v>161</v>
      </c>
      <c r="G29" s="24">
        <v>313084</v>
      </c>
      <c r="H29" s="27">
        <v>2.6</v>
      </c>
      <c r="I29" s="20">
        <v>14.4</v>
      </c>
      <c r="J29" s="27">
        <v>9</v>
      </c>
    </row>
    <row r="30" spans="1:10" ht="13.5" customHeight="1" outlineLevel="1" x14ac:dyDescent="0.25">
      <c r="A30" s="21" t="s">
        <v>230</v>
      </c>
      <c r="B30" s="21">
        <v>26</v>
      </c>
      <c r="C30" s="32">
        <v>4.5</v>
      </c>
      <c r="D30" s="23">
        <v>4611</v>
      </c>
      <c r="E30" s="32">
        <v>2.8</v>
      </c>
      <c r="F30" s="21">
        <v>177</v>
      </c>
      <c r="G30" s="24">
        <v>379369</v>
      </c>
      <c r="H30" s="27">
        <v>3.2</v>
      </c>
      <c r="I30" s="20">
        <v>14.53</v>
      </c>
      <c r="J30" s="27">
        <v>8.1999999999999993</v>
      </c>
    </row>
    <row r="31" spans="1:10" ht="13.5" customHeight="1" outlineLevel="1" x14ac:dyDescent="0.25">
      <c r="A31" s="21" t="s">
        <v>231</v>
      </c>
      <c r="B31" s="21">
        <v>59</v>
      </c>
      <c r="C31" s="32">
        <v>10.1</v>
      </c>
      <c r="D31" s="23">
        <v>12027</v>
      </c>
      <c r="E31" s="32">
        <v>7.4</v>
      </c>
      <c r="F31" s="21">
        <v>204</v>
      </c>
      <c r="G31" s="24">
        <v>679874</v>
      </c>
      <c r="H31" s="27">
        <v>5.7</v>
      </c>
      <c r="I31" s="20">
        <v>11.52</v>
      </c>
      <c r="J31" s="27">
        <v>5.7</v>
      </c>
    </row>
    <row r="32" spans="1:10" ht="13.5" customHeight="1" outlineLevel="1" x14ac:dyDescent="0.25">
      <c r="A32" s="21" t="s">
        <v>232</v>
      </c>
      <c r="B32" s="21">
        <v>66</v>
      </c>
      <c r="C32" s="32">
        <v>11.3</v>
      </c>
      <c r="D32" s="23">
        <v>18669</v>
      </c>
      <c r="E32" s="32">
        <v>11.5</v>
      </c>
      <c r="F32" s="21">
        <v>282</v>
      </c>
      <c r="G32" s="24">
        <v>1023002</v>
      </c>
      <c r="H32" s="27">
        <v>8.6</v>
      </c>
      <c r="I32" s="20">
        <v>15.43</v>
      </c>
      <c r="J32" s="27">
        <v>5.5</v>
      </c>
    </row>
    <row r="33" spans="1:10" ht="13.5" customHeight="1" outlineLevel="1" x14ac:dyDescent="0.25">
      <c r="A33" s="21" t="s">
        <v>233</v>
      </c>
      <c r="B33" s="21">
        <v>84</v>
      </c>
      <c r="C33" s="32">
        <v>14.4</v>
      </c>
      <c r="D33" s="23">
        <v>23018</v>
      </c>
      <c r="E33" s="32">
        <v>14.2</v>
      </c>
      <c r="F33" s="21">
        <v>273</v>
      </c>
      <c r="G33" s="24">
        <v>1325653</v>
      </c>
      <c r="H33" s="27">
        <v>11.1</v>
      </c>
      <c r="I33" s="20">
        <v>15.71</v>
      </c>
      <c r="J33" s="27">
        <v>5.8</v>
      </c>
    </row>
    <row r="34" spans="1:10" ht="13.5" customHeight="1" outlineLevel="1" x14ac:dyDescent="0.25">
      <c r="A34" s="21" t="s">
        <v>234</v>
      </c>
      <c r="B34" s="21">
        <v>69</v>
      </c>
      <c r="C34" s="32">
        <v>11.9</v>
      </c>
      <c r="D34" s="23">
        <v>19467</v>
      </c>
      <c r="E34" s="32">
        <v>12</v>
      </c>
      <c r="F34" s="21">
        <v>281</v>
      </c>
      <c r="G34" s="24">
        <v>1573857</v>
      </c>
      <c r="H34" s="27">
        <v>13.2</v>
      </c>
      <c r="I34" s="20">
        <v>22.75</v>
      </c>
      <c r="J34" s="27">
        <v>8.1</v>
      </c>
    </row>
    <row r="35" spans="1:10" ht="13.5" customHeight="1" outlineLevel="1" x14ac:dyDescent="0.25">
      <c r="A35" s="21" t="s">
        <v>235</v>
      </c>
      <c r="B35" s="21">
        <v>111</v>
      </c>
      <c r="C35" s="32">
        <v>19.100000000000001</v>
      </c>
      <c r="D35" s="23">
        <v>33035</v>
      </c>
      <c r="E35" s="32">
        <v>20.399999999999999</v>
      </c>
      <c r="F35" s="21">
        <v>297</v>
      </c>
      <c r="G35" s="24">
        <v>2062753</v>
      </c>
      <c r="H35" s="27">
        <v>17.3</v>
      </c>
      <c r="I35" s="20">
        <v>18.54</v>
      </c>
      <c r="J35" s="27">
        <v>6.2</v>
      </c>
    </row>
    <row r="36" spans="1:10" ht="13.5" customHeight="1" outlineLevel="1" x14ac:dyDescent="0.25">
      <c r="A36" s="21" t="s">
        <v>236</v>
      </c>
      <c r="B36" s="21">
        <v>26</v>
      </c>
      <c r="C36" s="32">
        <v>4.5</v>
      </c>
      <c r="D36" s="23">
        <v>6042</v>
      </c>
      <c r="E36" s="32">
        <v>3.7</v>
      </c>
      <c r="F36" s="21">
        <v>231</v>
      </c>
      <c r="G36" s="24">
        <v>671926</v>
      </c>
      <c r="H36" s="27">
        <v>5.6</v>
      </c>
      <c r="I36" s="20">
        <v>25.71</v>
      </c>
      <c r="J36" s="27">
        <v>11.1</v>
      </c>
    </row>
    <row r="37" spans="1:10" ht="13.5" customHeight="1" outlineLevel="1" x14ac:dyDescent="0.25">
      <c r="A37" s="21" t="s">
        <v>237</v>
      </c>
      <c r="B37" s="21">
        <v>109</v>
      </c>
      <c r="C37" s="32">
        <v>18.7</v>
      </c>
      <c r="D37" s="23">
        <v>40289</v>
      </c>
      <c r="E37" s="32">
        <v>24.9</v>
      </c>
      <c r="F37" s="21">
        <v>370</v>
      </c>
      <c r="G37" s="24">
        <v>3716169</v>
      </c>
      <c r="H37" s="27">
        <v>31.2</v>
      </c>
      <c r="I37" s="20">
        <v>34.11</v>
      </c>
      <c r="J37" s="27">
        <v>9.1999999999999993</v>
      </c>
    </row>
    <row r="38" spans="1:10" ht="20.100000000000001" customHeight="1" x14ac:dyDescent="0.25">
      <c r="A38" s="58" t="s">
        <v>240</v>
      </c>
      <c r="B38" s="59" t="s">
        <v>1</v>
      </c>
      <c r="C38" s="60" t="s">
        <v>1</v>
      </c>
      <c r="D38" s="59" t="s">
        <v>1</v>
      </c>
      <c r="E38" s="60" t="s">
        <v>1</v>
      </c>
      <c r="F38" s="59" t="s">
        <v>1</v>
      </c>
      <c r="G38" s="60" t="s">
        <v>1</v>
      </c>
      <c r="H38" s="59" t="s">
        <v>1</v>
      </c>
      <c r="I38" s="60" t="s">
        <v>1</v>
      </c>
      <c r="J38" s="59" t="s">
        <v>1</v>
      </c>
    </row>
    <row r="39" spans="1:10" ht="13.5" customHeight="1" outlineLevel="1" x14ac:dyDescent="0.25">
      <c r="A39" s="21" t="s">
        <v>228</v>
      </c>
      <c r="B39" s="21" t="s">
        <v>75</v>
      </c>
      <c r="C39" s="32" t="s">
        <v>1</v>
      </c>
      <c r="D39" s="21" t="s">
        <v>75</v>
      </c>
      <c r="E39" s="32" t="s">
        <v>1</v>
      </c>
      <c r="F39" s="21" t="s">
        <v>75</v>
      </c>
      <c r="G39" s="20" t="s">
        <v>75</v>
      </c>
      <c r="H39" s="27" t="s">
        <v>1</v>
      </c>
      <c r="I39" s="20" t="s">
        <v>75</v>
      </c>
      <c r="J39" s="27" t="s">
        <v>75</v>
      </c>
    </row>
    <row r="40" spans="1:10" ht="13.5" customHeight="1" outlineLevel="1" x14ac:dyDescent="0.25">
      <c r="A40" s="21" t="s">
        <v>229</v>
      </c>
      <c r="B40" s="21">
        <v>20</v>
      </c>
      <c r="C40" s="32">
        <v>3.1</v>
      </c>
      <c r="D40" s="23">
        <v>3330</v>
      </c>
      <c r="E40" s="32">
        <v>2.1</v>
      </c>
      <c r="F40" s="21">
        <v>166</v>
      </c>
      <c r="G40" s="24">
        <v>159938</v>
      </c>
      <c r="H40" s="27">
        <v>2.2000000000000002</v>
      </c>
      <c r="I40" s="20">
        <v>7.96</v>
      </c>
      <c r="J40" s="27">
        <v>4.8</v>
      </c>
    </row>
    <row r="41" spans="1:10" ht="13.5" customHeight="1" outlineLevel="1" x14ac:dyDescent="0.25">
      <c r="A41" s="21" t="s">
        <v>230</v>
      </c>
      <c r="B41" s="21">
        <v>31</v>
      </c>
      <c r="C41" s="32">
        <v>4.8</v>
      </c>
      <c r="D41" s="23">
        <v>5716</v>
      </c>
      <c r="E41" s="32">
        <v>3.5</v>
      </c>
      <c r="F41" s="21">
        <v>186</v>
      </c>
      <c r="G41" s="24">
        <v>174395</v>
      </c>
      <c r="H41" s="27">
        <v>2.4</v>
      </c>
      <c r="I41" s="20">
        <v>5.69</v>
      </c>
      <c r="J41" s="27">
        <v>3.1</v>
      </c>
    </row>
    <row r="42" spans="1:10" ht="13.5" customHeight="1" outlineLevel="1" x14ac:dyDescent="0.25">
      <c r="A42" s="21" t="s">
        <v>231</v>
      </c>
      <c r="B42" s="21">
        <v>81</v>
      </c>
      <c r="C42" s="32">
        <v>12.6</v>
      </c>
      <c r="D42" s="23">
        <v>15953</v>
      </c>
      <c r="E42" s="32">
        <v>9.8000000000000007</v>
      </c>
      <c r="F42" s="21">
        <v>197</v>
      </c>
      <c r="G42" s="24">
        <v>389883</v>
      </c>
      <c r="H42" s="27">
        <v>5.4</v>
      </c>
      <c r="I42" s="20">
        <v>4.8</v>
      </c>
      <c r="J42" s="27">
        <v>2.4</v>
      </c>
    </row>
    <row r="43" spans="1:10" ht="13.5" customHeight="1" outlineLevel="1" x14ac:dyDescent="0.25">
      <c r="A43" s="21" t="s">
        <v>232</v>
      </c>
      <c r="B43" s="21">
        <v>81</v>
      </c>
      <c r="C43" s="32">
        <v>12.6</v>
      </c>
      <c r="D43" s="23">
        <v>17530</v>
      </c>
      <c r="E43" s="32">
        <v>10.8</v>
      </c>
      <c r="F43" s="21">
        <v>216</v>
      </c>
      <c r="G43" s="24">
        <v>685192</v>
      </c>
      <c r="H43" s="27">
        <v>9.5</v>
      </c>
      <c r="I43" s="20">
        <v>8.43</v>
      </c>
      <c r="J43" s="27">
        <v>3.9</v>
      </c>
    </row>
    <row r="44" spans="1:10" ht="13.5" customHeight="1" outlineLevel="1" x14ac:dyDescent="0.25">
      <c r="A44" s="21" t="s">
        <v>233</v>
      </c>
      <c r="B44" s="21">
        <v>91</v>
      </c>
      <c r="C44" s="32">
        <v>14.2</v>
      </c>
      <c r="D44" s="23">
        <v>23711</v>
      </c>
      <c r="E44" s="32">
        <v>14.6</v>
      </c>
      <c r="F44" s="21">
        <v>259</v>
      </c>
      <c r="G44" s="24">
        <v>998805</v>
      </c>
      <c r="H44" s="27">
        <v>13.9</v>
      </c>
      <c r="I44" s="20">
        <v>10.92</v>
      </c>
      <c r="J44" s="27">
        <v>4.2</v>
      </c>
    </row>
    <row r="45" spans="1:10" ht="13.5" customHeight="1" outlineLevel="1" x14ac:dyDescent="0.25">
      <c r="A45" s="21" t="s">
        <v>234</v>
      </c>
      <c r="B45" s="21">
        <v>88</v>
      </c>
      <c r="C45" s="32">
        <v>13.7</v>
      </c>
      <c r="D45" s="23">
        <v>23634</v>
      </c>
      <c r="E45" s="32">
        <v>14.6</v>
      </c>
      <c r="F45" s="21">
        <v>269</v>
      </c>
      <c r="G45" s="24">
        <v>1030002</v>
      </c>
      <c r="H45" s="27">
        <v>14.4</v>
      </c>
      <c r="I45" s="20">
        <v>11.73</v>
      </c>
      <c r="J45" s="27">
        <v>4.4000000000000004</v>
      </c>
    </row>
    <row r="46" spans="1:10" ht="13.5" customHeight="1" outlineLevel="1" x14ac:dyDescent="0.25">
      <c r="A46" s="21" t="s">
        <v>235</v>
      </c>
      <c r="B46" s="21">
        <v>124</v>
      </c>
      <c r="C46" s="32">
        <v>19.3</v>
      </c>
      <c r="D46" s="23">
        <v>35996</v>
      </c>
      <c r="E46" s="32">
        <v>22.2</v>
      </c>
      <c r="F46" s="21">
        <v>291</v>
      </c>
      <c r="G46" s="24">
        <v>1432615</v>
      </c>
      <c r="H46" s="27">
        <v>20</v>
      </c>
      <c r="I46" s="20">
        <v>11.57</v>
      </c>
      <c r="J46" s="27">
        <v>4</v>
      </c>
    </row>
    <row r="47" spans="1:10" ht="13.5" customHeight="1" outlineLevel="1" x14ac:dyDescent="0.25">
      <c r="A47" s="21" t="s">
        <v>236</v>
      </c>
      <c r="B47" s="21">
        <v>79</v>
      </c>
      <c r="C47" s="32">
        <v>12.3</v>
      </c>
      <c r="D47" s="23">
        <v>25163</v>
      </c>
      <c r="E47" s="32">
        <v>15.5</v>
      </c>
      <c r="F47" s="21">
        <v>320</v>
      </c>
      <c r="G47" s="24">
        <v>1195051</v>
      </c>
      <c r="H47" s="27">
        <v>16.7</v>
      </c>
      <c r="I47" s="20">
        <v>15.2</v>
      </c>
      <c r="J47" s="27">
        <v>4.7</v>
      </c>
    </row>
    <row r="48" spans="1:10" ht="13.5" customHeight="1" outlineLevel="1" x14ac:dyDescent="0.25">
      <c r="A48" s="21" t="s">
        <v>237</v>
      </c>
      <c r="B48" s="21" t="s">
        <v>75</v>
      </c>
      <c r="C48" s="32" t="s">
        <v>1</v>
      </c>
      <c r="D48" s="21" t="s">
        <v>75</v>
      </c>
      <c r="E48" s="32" t="s">
        <v>1</v>
      </c>
      <c r="F48" s="21" t="s">
        <v>75</v>
      </c>
      <c r="G48" s="20" t="s">
        <v>75</v>
      </c>
      <c r="H48" s="27" t="s">
        <v>1</v>
      </c>
      <c r="I48" s="20" t="s">
        <v>75</v>
      </c>
      <c r="J48" s="27" t="s">
        <v>75</v>
      </c>
    </row>
    <row r="49" spans="1:23" ht="20.100000000000001" customHeight="1" x14ac:dyDescent="0.25">
      <c r="A49" s="58" t="s">
        <v>241</v>
      </c>
      <c r="B49" s="59" t="s">
        <v>1</v>
      </c>
      <c r="C49" s="60" t="s">
        <v>1</v>
      </c>
      <c r="D49" s="59" t="s">
        <v>1</v>
      </c>
      <c r="E49" s="60" t="s">
        <v>1</v>
      </c>
      <c r="F49" s="59" t="s">
        <v>1</v>
      </c>
      <c r="G49" s="60" t="s">
        <v>1</v>
      </c>
      <c r="H49" s="59" t="s">
        <v>1</v>
      </c>
      <c r="I49" s="60" t="s">
        <v>1</v>
      </c>
      <c r="J49" s="59" t="s">
        <v>1</v>
      </c>
    </row>
    <row r="50" spans="1:23" ht="13.5" customHeight="1" outlineLevel="1" x14ac:dyDescent="0.25">
      <c r="A50" s="21" t="s">
        <v>228</v>
      </c>
      <c r="B50" s="21">
        <v>0</v>
      </c>
      <c r="C50" s="32">
        <v>0</v>
      </c>
      <c r="D50" s="21">
        <v>63</v>
      </c>
      <c r="E50" s="32">
        <v>0</v>
      </c>
      <c r="F50" s="21">
        <v>229</v>
      </c>
      <c r="G50" s="24">
        <v>7560</v>
      </c>
      <c r="H50" s="27">
        <v>0</v>
      </c>
      <c r="I50" s="20">
        <v>27.29</v>
      </c>
      <c r="J50" s="27">
        <v>11.9</v>
      </c>
    </row>
    <row r="51" spans="1:23" ht="13.5" customHeight="1" outlineLevel="1" x14ac:dyDescent="0.25">
      <c r="A51" s="21" t="s">
        <v>229</v>
      </c>
      <c r="B51" s="21">
        <v>1</v>
      </c>
      <c r="C51" s="32">
        <v>0.1</v>
      </c>
      <c r="D51" s="21">
        <v>178</v>
      </c>
      <c r="E51" s="32">
        <v>0</v>
      </c>
      <c r="F51" s="21">
        <v>143</v>
      </c>
      <c r="G51" s="24">
        <v>7897</v>
      </c>
      <c r="H51" s="27">
        <v>0</v>
      </c>
      <c r="I51" s="20">
        <v>6.32</v>
      </c>
      <c r="J51" s="27">
        <v>4.4000000000000004</v>
      </c>
    </row>
    <row r="52" spans="1:23" ht="13.5" customHeight="1" outlineLevel="1" x14ac:dyDescent="0.25">
      <c r="A52" s="21" t="s">
        <v>230</v>
      </c>
      <c r="B52" s="21">
        <v>2</v>
      </c>
      <c r="C52" s="32">
        <v>0.2</v>
      </c>
      <c r="D52" s="21">
        <v>386</v>
      </c>
      <c r="E52" s="32">
        <v>0.1</v>
      </c>
      <c r="F52" s="21">
        <v>177</v>
      </c>
      <c r="G52" s="24">
        <v>13024</v>
      </c>
      <c r="H52" s="27">
        <v>0.1</v>
      </c>
      <c r="I52" s="20">
        <v>5.98</v>
      </c>
      <c r="J52" s="27">
        <v>3.4</v>
      </c>
    </row>
    <row r="53" spans="1:23" ht="13.5" customHeight="1" outlineLevel="1" x14ac:dyDescent="0.25">
      <c r="A53" s="21" t="s">
        <v>231</v>
      </c>
      <c r="B53" s="21">
        <v>9</v>
      </c>
      <c r="C53" s="32">
        <v>1</v>
      </c>
      <c r="D53" s="23">
        <v>2449</v>
      </c>
      <c r="E53" s="32">
        <v>0.5</v>
      </c>
      <c r="F53" s="21">
        <v>259</v>
      </c>
      <c r="G53" s="24">
        <v>122778</v>
      </c>
      <c r="H53" s="27">
        <v>0.5</v>
      </c>
      <c r="I53" s="20">
        <v>12.97</v>
      </c>
      <c r="J53" s="27">
        <v>5</v>
      </c>
    </row>
    <row r="54" spans="1:23" ht="13.5" customHeight="1" outlineLevel="1" x14ac:dyDescent="0.25">
      <c r="A54" s="21" t="s">
        <v>232</v>
      </c>
      <c r="B54" s="21">
        <v>12</v>
      </c>
      <c r="C54" s="32">
        <v>1.3</v>
      </c>
      <c r="D54" s="23">
        <v>3061</v>
      </c>
      <c r="E54" s="32">
        <v>0.7</v>
      </c>
      <c r="F54" s="21">
        <v>250</v>
      </c>
      <c r="G54" s="24">
        <v>208295</v>
      </c>
      <c r="H54" s="27">
        <v>0.8</v>
      </c>
      <c r="I54" s="20">
        <v>16.98</v>
      </c>
      <c r="J54" s="27">
        <v>6.8</v>
      </c>
    </row>
    <row r="55" spans="1:23" ht="13.5" customHeight="1" outlineLevel="1" x14ac:dyDescent="0.25">
      <c r="A55" s="21" t="s">
        <v>233</v>
      </c>
      <c r="B55" s="21">
        <v>30</v>
      </c>
      <c r="C55" s="32">
        <v>3.3</v>
      </c>
      <c r="D55" s="23">
        <v>10262</v>
      </c>
      <c r="E55" s="32">
        <v>2.2000000000000002</v>
      </c>
      <c r="F55" s="21">
        <v>344</v>
      </c>
      <c r="G55" s="24">
        <v>387478</v>
      </c>
      <c r="H55" s="27">
        <v>1.5</v>
      </c>
      <c r="I55" s="20">
        <v>12.99</v>
      </c>
      <c r="J55" s="27">
        <v>3.8</v>
      </c>
    </row>
    <row r="56" spans="1:23" ht="13.5" customHeight="1" outlineLevel="1" x14ac:dyDescent="0.25">
      <c r="A56" s="21" t="s">
        <v>234</v>
      </c>
      <c r="B56" s="21">
        <v>45</v>
      </c>
      <c r="C56" s="32">
        <v>5</v>
      </c>
      <c r="D56" s="23">
        <v>11921</v>
      </c>
      <c r="E56" s="32">
        <v>2.6</v>
      </c>
      <c r="F56" s="21">
        <v>267</v>
      </c>
      <c r="G56" s="24">
        <v>1104251</v>
      </c>
      <c r="H56" s="27">
        <v>4.2</v>
      </c>
      <c r="I56" s="20">
        <v>24.71</v>
      </c>
      <c r="J56" s="27">
        <v>9.3000000000000007</v>
      </c>
    </row>
    <row r="57" spans="1:23" ht="13.5" customHeight="1" outlineLevel="1" x14ac:dyDescent="0.25">
      <c r="A57" s="21" t="s">
        <v>235</v>
      </c>
      <c r="B57" s="21">
        <v>65</v>
      </c>
      <c r="C57" s="32">
        <v>7.2</v>
      </c>
      <c r="D57" s="23">
        <v>18262</v>
      </c>
      <c r="E57" s="32">
        <v>3.9</v>
      </c>
      <c r="F57" s="21">
        <v>282</v>
      </c>
      <c r="G57" s="24">
        <v>843803</v>
      </c>
      <c r="H57" s="27">
        <v>3.2</v>
      </c>
      <c r="I57" s="20">
        <v>13.03</v>
      </c>
      <c r="J57" s="27">
        <v>4.5999999999999996</v>
      </c>
    </row>
    <row r="58" spans="1:23" ht="13.5" customHeight="1" outlineLevel="1" x14ac:dyDescent="0.25">
      <c r="A58" s="21" t="s">
        <v>236</v>
      </c>
      <c r="B58" s="21">
        <v>68</v>
      </c>
      <c r="C58" s="32">
        <v>7.5</v>
      </c>
      <c r="D58" s="23">
        <v>13388</v>
      </c>
      <c r="E58" s="32">
        <v>2.9</v>
      </c>
      <c r="F58" s="21">
        <v>198</v>
      </c>
      <c r="G58" s="24">
        <v>1778781</v>
      </c>
      <c r="H58" s="27">
        <v>6.8</v>
      </c>
      <c r="I58" s="20">
        <v>26.25</v>
      </c>
      <c r="J58" s="27">
        <v>13.3</v>
      </c>
    </row>
    <row r="59" spans="1:23" ht="13.5" customHeight="1" outlineLevel="1" x14ac:dyDescent="0.25">
      <c r="A59" s="21" t="s">
        <v>237</v>
      </c>
      <c r="B59" s="21">
        <v>669</v>
      </c>
      <c r="C59" s="32">
        <v>74.3</v>
      </c>
      <c r="D59" s="23">
        <v>407272</v>
      </c>
      <c r="E59" s="32">
        <v>87.2</v>
      </c>
      <c r="F59" s="21">
        <v>609</v>
      </c>
      <c r="G59" s="24">
        <v>21536637</v>
      </c>
      <c r="H59" s="27">
        <v>82.8</v>
      </c>
      <c r="I59" s="20">
        <v>32.19</v>
      </c>
      <c r="J59" s="27">
        <v>5.3</v>
      </c>
    </row>
    <row r="60" spans="1:23" ht="20.100000000000001" customHeight="1" x14ac:dyDescent="0.25">
      <c r="A60" s="22" t="s">
        <v>10</v>
      </c>
      <c r="B60" s="26">
        <v>6278</v>
      </c>
      <c r="C60" s="28">
        <v>100</v>
      </c>
      <c r="D60" s="26">
        <v>2235933</v>
      </c>
      <c r="E60" s="28">
        <v>100</v>
      </c>
      <c r="F60" s="25">
        <v>356</v>
      </c>
      <c r="G60" s="26">
        <v>75761156</v>
      </c>
      <c r="H60" s="28">
        <v>100</v>
      </c>
      <c r="I60" s="25">
        <v>12.07</v>
      </c>
      <c r="J60" s="28">
        <v>3.4</v>
      </c>
    </row>
    <row r="61" spans="1:23" ht="4.5" customHeight="1" x14ac:dyDescent="0.25">
      <c r="A61" s="6" t="s">
        <v>1</v>
      </c>
      <c r="B61" s="6" t="s">
        <v>1</v>
      </c>
      <c r="C61" s="6" t="s">
        <v>1</v>
      </c>
      <c r="D61" s="6" t="s">
        <v>1</v>
      </c>
      <c r="E61" s="6" t="s">
        <v>1</v>
      </c>
      <c r="F61" s="6" t="s">
        <v>1</v>
      </c>
      <c r="G61" s="6" t="s">
        <v>1</v>
      </c>
      <c r="H61" s="6" t="s">
        <v>1</v>
      </c>
      <c r="I61" s="6" t="s">
        <v>1</v>
      </c>
      <c r="J61" s="6" t="s">
        <v>1</v>
      </c>
    </row>
    <row r="62" spans="1:23" ht="4.5" customHeight="1" x14ac:dyDescent="0.25">
      <c r="A62" s="39" t="s">
        <v>1</v>
      </c>
      <c r="B62" s="39" t="s">
        <v>1</v>
      </c>
      <c r="C62" s="39" t="s">
        <v>1</v>
      </c>
      <c r="D62" s="39" t="s">
        <v>1</v>
      </c>
      <c r="E62" s="39" t="s">
        <v>1</v>
      </c>
      <c r="F62" s="39" t="s">
        <v>1</v>
      </c>
      <c r="G62" s="39" t="s">
        <v>1</v>
      </c>
      <c r="H62" s="39" t="s">
        <v>1</v>
      </c>
      <c r="I62" s="39" t="s">
        <v>1</v>
      </c>
      <c r="J62" s="39" t="s">
        <v>1</v>
      </c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</row>
    <row r="63" spans="1:23" ht="13.5" customHeight="1" x14ac:dyDescent="0.25">
      <c r="A63" s="40" t="s">
        <v>15</v>
      </c>
      <c r="B63" s="40" t="s">
        <v>1</v>
      </c>
      <c r="C63" s="40" t="s">
        <v>1</v>
      </c>
      <c r="D63" s="40" t="s">
        <v>1</v>
      </c>
      <c r="E63" s="40" t="s">
        <v>1</v>
      </c>
      <c r="F63" s="40" t="s">
        <v>1</v>
      </c>
      <c r="G63" s="40" t="s">
        <v>1</v>
      </c>
      <c r="H63" s="40" t="s">
        <v>1</v>
      </c>
      <c r="I63" s="40" t="s">
        <v>1</v>
      </c>
      <c r="J63" s="40" t="s">
        <v>1</v>
      </c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</row>
    <row r="64" spans="1:23" ht="13.5" customHeight="1" x14ac:dyDescent="0.25">
      <c r="A64" s="40" t="s">
        <v>190</v>
      </c>
      <c r="B64" s="40" t="s">
        <v>1</v>
      </c>
      <c r="C64" s="40" t="s">
        <v>1</v>
      </c>
      <c r="D64" s="40" t="s">
        <v>1</v>
      </c>
      <c r="E64" s="40" t="s">
        <v>1</v>
      </c>
      <c r="F64" s="40" t="s">
        <v>1</v>
      </c>
      <c r="G64" s="40" t="s">
        <v>1</v>
      </c>
      <c r="H64" s="40" t="s">
        <v>1</v>
      </c>
      <c r="I64" s="40" t="s">
        <v>1</v>
      </c>
      <c r="J64" s="40" t="s">
        <v>1</v>
      </c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</row>
    <row r="65" spans="1:23" ht="13.5" customHeight="1" x14ac:dyDescent="0.25">
      <c r="A65" s="40" t="s">
        <v>242</v>
      </c>
      <c r="B65" s="40" t="s">
        <v>1</v>
      </c>
      <c r="C65" s="40" t="s">
        <v>1</v>
      </c>
      <c r="D65" s="40" t="s">
        <v>1</v>
      </c>
      <c r="E65" s="40" t="s">
        <v>1</v>
      </c>
      <c r="F65" s="40" t="s">
        <v>1</v>
      </c>
      <c r="G65" s="40" t="s">
        <v>1</v>
      </c>
      <c r="H65" s="40" t="s">
        <v>1</v>
      </c>
      <c r="I65" s="40" t="s">
        <v>1</v>
      </c>
      <c r="J65" s="40" t="s">
        <v>1</v>
      </c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</row>
    <row r="66" spans="1:23" ht="13.5" customHeight="1" x14ac:dyDescent="0.25">
      <c r="A66" s="40" t="s">
        <v>192</v>
      </c>
      <c r="B66" s="40" t="s">
        <v>1</v>
      </c>
      <c r="C66" s="40" t="s">
        <v>1</v>
      </c>
      <c r="D66" s="40" t="s">
        <v>1</v>
      </c>
      <c r="E66" s="40" t="s">
        <v>1</v>
      </c>
      <c r="F66" s="40" t="s">
        <v>1</v>
      </c>
      <c r="G66" s="40" t="s">
        <v>1</v>
      </c>
      <c r="H66" s="40" t="s">
        <v>1</v>
      </c>
      <c r="I66" s="40" t="s">
        <v>1</v>
      </c>
      <c r="J66" s="40" t="s">
        <v>1</v>
      </c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</row>
    <row r="67" spans="1:23" ht="13.5" customHeight="1" x14ac:dyDescent="0.25">
      <c r="A67" s="40" t="s">
        <v>28</v>
      </c>
      <c r="B67" s="40" t="s">
        <v>1</v>
      </c>
      <c r="C67" s="40" t="s">
        <v>1</v>
      </c>
      <c r="D67" s="40" t="s">
        <v>1</v>
      </c>
      <c r="E67" s="40" t="s">
        <v>1</v>
      </c>
      <c r="F67" s="40" t="s">
        <v>1</v>
      </c>
      <c r="G67" s="40" t="s">
        <v>1</v>
      </c>
      <c r="H67" s="40" t="s">
        <v>1</v>
      </c>
      <c r="I67" s="40" t="s">
        <v>1</v>
      </c>
      <c r="J67" s="40" t="s">
        <v>1</v>
      </c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</row>
    <row r="68" spans="1:23" ht="13.5" customHeight="1" x14ac:dyDescent="0.25">
      <c r="A68" s="40" t="s">
        <v>47</v>
      </c>
      <c r="B68" s="40" t="s">
        <v>1</v>
      </c>
      <c r="C68" s="40" t="s">
        <v>1</v>
      </c>
      <c r="D68" s="40" t="s">
        <v>1</v>
      </c>
      <c r="E68" s="40" t="s">
        <v>1</v>
      </c>
      <c r="F68" s="40" t="s">
        <v>1</v>
      </c>
      <c r="G68" s="40" t="s">
        <v>1</v>
      </c>
      <c r="H68" s="40" t="s">
        <v>1</v>
      </c>
      <c r="I68" s="40" t="s">
        <v>1</v>
      </c>
      <c r="J68" s="40" t="s">
        <v>1</v>
      </c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</row>
  </sheetData>
  <mergeCells count="19">
    <mergeCell ref="A5:J5"/>
    <mergeCell ref="A16:J16"/>
    <mergeCell ref="A27:J27"/>
    <mergeCell ref="A38:J38"/>
    <mergeCell ref="A49:J49"/>
    <mergeCell ref="A1:O1"/>
    <mergeCell ref="A2:A4"/>
    <mergeCell ref="B2:C3"/>
    <mergeCell ref="D2:F2"/>
    <mergeCell ref="G2:J2"/>
    <mergeCell ref="D3:E3"/>
    <mergeCell ref="G3:H3"/>
    <mergeCell ref="A67:W67"/>
    <mergeCell ref="A68:W68"/>
    <mergeCell ref="A62:W62"/>
    <mergeCell ref="A63:W63"/>
    <mergeCell ref="A64:W64"/>
    <mergeCell ref="A65:W65"/>
    <mergeCell ref="A66:W66"/>
  </mergeCells>
  <pageMargins left="0.7" right="0.7" top="0.75" bottom="0.75" header="0.3" footer="0.3"/>
  <pageSetup paperSize="9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61"/>
  <sheetViews>
    <sheetView showGridLines="0" workbookViewId="0">
      <pane ySplit="5" topLeftCell="A6" activePane="bottomLeft" state="frozen"/>
      <selection pane="bottomLeft" sqref="A1:K1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5" width="7.7109375" customWidth="1"/>
    <col min="6" max="6" width="14.7109375" customWidth="1" outlineLevel="1"/>
    <col min="7" max="7" width="7.7109375" customWidth="1" outlineLevel="1"/>
    <col min="8" max="8" width="14.7109375" customWidth="1" outlineLevel="1"/>
    <col min="9" max="9" width="7.7109375" customWidth="1" outlineLevel="1"/>
    <col min="10" max="10" width="14.7109375" customWidth="1"/>
    <col min="11" max="11" width="7.7109375" customWidth="1"/>
  </cols>
  <sheetData>
    <row r="1" spans="1:11" ht="20.100000000000001" customHeight="1" x14ac:dyDescent="0.25">
      <c r="A1" s="41" t="s">
        <v>243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</row>
    <row r="2" spans="1:11" ht="20.100000000000001" customHeight="1" x14ac:dyDescent="0.25">
      <c r="A2" s="53" t="s">
        <v>161</v>
      </c>
      <c r="B2" s="53" t="s">
        <v>1</v>
      </c>
      <c r="C2" s="43" t="s">
        <v>20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</row>
    <row r="3" spans="1:11" ht="20.100000000000001" customHeight="1" x14ac:dyDescent="0.25">
      <c r="A3" s="53" t="s">
        <v>162</v>
      </c>
      <c r="B3" s="53" t="s">
        <v>1</v>
      </c>
      <c r="C3" s="43" t="s">
        <v>10</v>
      </c>
      <c r="D3" s="43" t="s">
        <v>244</v>
      </c>
      <c r="E3" s="43" t="s">
        <v>1</v>
      </c>
      <c r="F3" s="43" t="s">
        <v>164</v>
      </c>
      <c r="G3" s="43" t="s">
        <v>1</v>
      </c>
      <c r="H3" s="43" t="s">
        <v>1</v>
      </c>
      <c r="I3" s="43" t="s">
        <v>1</v>
      </c>
      <c r="J3" s="43" t="s">
        <v>245</v>
      </c>
      <c r="K3" s="43" t="s">
        <v>1</v>
      </c>
    </row>
    <row r="4" spans="1:11" ht="20.100000000000001" customHeight="1" x14ac:dyDescent="0.25">
      <c r="A4" s="53" t="s">
        <v>166</v>
      </c>
      <c r="B4" s="53" t="s">
        <v>1</v>
      </c>
      <c r="C4" s="43" t="s">
        <v>1</v>
      </c>
      <c r="D4" s="43" t="s">
        <v>1</v>
      </c>
      <c r="E4" s="43" t="s">
        <v>1</v>
      </c>
      <c r="F4" s="44" t="s">
        <v>246</v>
      </c>
      <c r="G4" s="44" t="s">
        <v>1</v>
      </c>
      <c r="H4" s="44" t="s">
        <v>247</v>
      </c>
      <c r="I4" s="44" t="s">
        <v>1</v>
      </c>
      <c r="J4" s="43" t="s">
        <v>1</v>
      </c>
      <c r="K4" s="43" t="s">
        <v>1</v>
      </c>
    </row>
    <row r="5" spans="1:11" ht="20.100000000000001" customHeight="1" x14ac:dyDescent="0.25">
      <c r="A5" s="53" t="s">
        <v>1</v>
      </c>
      <c r="B5" s="53" t="s">
        <v>1</v>
      </c>
      <c r="C5" s="10" t="s">
        <v>170</v>
      </c>
      <c r="D5" s="10" t="s">
        <v>170</v>
      </c>
      <c r="E5" s="10" t="s">
        <v>22</v>
      </c>
      <c r="F5" s="10" t="s">
        <v>170</v>
      </c>
      <c r="G5" s="10" t="s">
        <v>22</v>
      </c>
      <c r="H5" s="10" t="s">
        <v>170</v>
      </c>
      <c r="I5" s="10" t="s">
        <v>22</v>
      </c>
      <c r="J5" s="10" t="s">
        <v>170</v>
      </c>
      <c r="K5" s="10" t="s">
        <v>22</v>
      </c>
    </row>
    <row r="6" spans="1:11" ht="20.100000000000001" customHeight="1" x14ac:dyDescent="0.25">
      <c r="A6" s="45" t="s">
        <v>64</v>
      </c>
      <c r="B6" s="45" t="s">
        <v>1</v>
      </c>
      <c r="C6" s="52" t="s">
        <v>1</v>
      </c>
      <c r="D6" s="52" t="s">
        <v>1</v>
      </c>
      <c r="E6" s="52" t="s">
        <v>1</v>
      </c>
      <c r="F6" s="52" t="s">
        <v>1</v>
      </c>
      <c r="G6" s="52" t="s">
        <v>1</v>
      </c>
      <c r="H6" s="52" t="s">
        <v>1</v>
      </c>
      <c r="I6" s="52" t="s">
        <v>1</v>
      </c>
      <c r="J6" s="52" t="s">
        <v>1</v>
      </c>
      <c r="K6" s="52" t="s">
        <v>1</v>
      </c>
    </row>
    <row r="7" spans="1:11" ht="13.5" customHeight="1" outlineLevel="1" x14ac:dyDescent="0.25">
      <c r="A7" s="19" t="s">
        <v>65</v>
      </c>
      <c r="B7" s="19" t="s">
        <v>66</v>
      </c>
      <c r="C7" s="23">
        <v>228359</v>
      </c>
      <c r="D7" s="24">
        <v>199722</v>
      </c>
      <c r="E7" s="27">
        <v>87.5</v>
      </c>
      <c r="F7" s="24">
        <v>104688</v>
      </c>
      <c r="G7" s="27">
        <v>52.4</v>
      </c>
      <c r="H7" s="24">
        <v>95034</v>
      </c>
      <c r="I7" s="27">
        <v>47.6</v>
      </c>
      <c r="J7" s="24">
        <v>28637</v>
      </c>
      <c r="K7" s="27">
        <v>12.5</v>
      </c>
    </row>
    <row r="8" spans="1:11" ht="13.5" customHeight="1" outlineLevel="1" x14ac:dyDescent="0.25">
      <c r="A8" s="19" t="s">
        <v>67</v>
      </c>
      <c r="B8" s="19" t="s">
        <v>68</v>
      </c>
      <c r="C8" s="23">
        <v>21030</v>
      </c>
      <c r="D8" s="24">
        <v>19034</v>
      </c>
      <c r="E8" s="27">
        <v>90.5</v>
      </c>
      <c r="F8" s="24">
        <v>10897</v>
      </c>
      <c r="G8" s="27">
        <v>57.3</v>
      </c>
      <c r="H8" s="24">
        <v>8137</v>
      </c>
      <c r="I8" s="27">
        <v>42.7</v>
      </c>
      <c r="J8" s="24">
        <v>1996</v>
      </c>
      <c r="K8" s="27">
        <v>9.5</v>
      </c>
    </row>
    <row r="9" spans="1:11" ht="13.5" customHeight="1" outlineLevel="1" x14ac:dyDescent="0.25">
      <c r="A9" s="19" t="s">
        <v>69</v>
      </c>
      <c r="B9" s="19" t="s">
        <v>70</v>
      </c>
      <c r="C9" s="23">
        <v>62638088</v>
      </c>
      <c r="D9" s="24">
        <v>58047049</v>
      </c>
      <c r="E9" s="27">
        <v>92.7</v>
      </c>
      <c r="F9" s="24">
        <v>39392663</v>
      </c>
      <c r="G9" s="27">
        <v>67.900000000000006</v>
      </c>
      <c r="H9" s="24">
        <v>18654386</v>
      </c>
      <c r="I9" s="27">
        <v>32.1</v>
      </c>
      <c r="J9" s="24">
        <v>4591039</v>
      </c>
      <c r="K9" s="27">
        <v>7.3</v>
      </c>
    </row>
    <row r="10" spans="1:11" ht="13.5" customHeight="1" outlineLevel="1" x14ac:dyDescent="0.25">
      <c r="A10" s="19" t="s">
        <v>71</v>
      </c>
      <c r="B10" s="19" t="s">
        <v>72</v>
      </c>
      <c r="C10" s="23">
        <v>335723</v>
      </c>
      <c r="D10" s="24">
        <v>314378</v>
      </c>
      <c r="E10" s="27">
        <v>93.6</v>
      </c>
      <c r="F10" s="24">
        <v>222142</v>
      </c>
      <c r="G10" s="27">
        <v>70.7</v>
      </c>
      <c r="H10" s="24">
        <v>92236</v>
      </c>
      <c r="I10" s="27">
        <v>29.3</v>
      </c>
      <c r="J10" s="24">
        <v>21344</v>
      </c>
      <c r="K10" s="27">
        <v>6.4</v>
      </c>
    </row>
    <row r="11" spans="1:11" ht="13.5" customHeight="1" outlineLevel="1" x14ac:dyDescent="0.25">
      <c r="A11" s="19" t="s">
        <v>73</v>
      </c>
      <c r="B11" s="19" t="s">
        <v>74</v>
      </c>
      <c r="C11" s="23">
        <v>130571</v>
      </c>
      <c r="D11" s="24">
        <v>117647</v>
      </c>
      <c r="E11" s="27">
        <v>90.1</v>
      </c>
      <c r="F11" s="24">
        <v>90361</v>
      </c>
      <c r="G11" s="27">
        <v>76.8</v>
      </c>
      <c r="H11" s="24">
        <v>27286</v>
      </c>
      <c r="I11" s="27">
        <v>23.2</v>
      </c>
      <c r="J11" s="24">
        <v>12924</v>
      </c>
      <c r="K11" s="27">
        <v>9.9</v>
      </c>
    </row>
    <row r="12" spans="1:11" ht="13.5" customHeight="1" outlineLevel="1" x14ac:dyDescent="0.25">
      <c r="A12" s="19" t="s">
        <v>76</v>
      </c>
      <c r="B12" s="19" t="s">
        <v>77</v>
      </c>
      <c r="C12" s="23">
        <v>231493</v>
      </c>
      <c r="D12" s="24">
        <v>209737</v>
      </c>
      <c r="E12" s="27">
        <v>90.6</v>
      </c>
      <c r="F12" s="24">
        <v>132226</v>
      </c>
      <c r="G12" s="27">
        <v>63</v>
      </c>
      <c r="H12" s="24">
        <v>77510</v>
      </c>
      <c r="I12" s="27">
        <v>37</v>
      </c>
      <c r="J12" s="24">
        <v>21756</v>
      </c>
      <c r="K12" s="27">
        <v>9.4</v>
      </c>
    </row>
    <row r="13" spans="1:11" ht="13.5" customHeight="1" outlineLevel="1" x14ac:dyDescent="0.25">
      <c r="A13" s="19" t="s">
        <v>78</v>
      </c>
      <c r="B13" s="19" t="s">
        <v>79</v>
      </c>
      <c r="C13" s="23">
        <v>142639</v>
      </c>
      <c r="D13" s="24">
        <v>131004</v>
      </c>
      <c r="E13" s="27">
        <v>91.8</v>
      </c>
      <c r="F13" s="24">
        <v>60443</v>
      </c>
      <c r="G13" s="27">
        <v>46.1</v>
      </c>
      <c r="H13" s="24">
        <v>70561</v>
      </c>
      <c r="I13" s="27">
        <v>53.9</v>
      </c>
      <c r="J13" s="24">
        <v>11636</v>
      </c>
      <c r="K13" s="27">
        <v>8.1999999999999993</v>
      </c>
    </row>
    <row r="14" spans="1:11" ht="13.5" customHeight="1" outlineLevel="1" x14ac:dyDescent="0.25">
      <c r="A14" s="19" t="s">
        <v>80</v>
      </c>
      <c r="B14" s="19" t="s">
        <v>81</v>
      </c>
      <c r="C14" s="23">
        <v>4598638</v>
      </c>
      <c r="D14" s="24">
        <v>4101808</v>
      </c>
      <c r="E14" s="27">
        <v>89.2</v>
      </c>
      <c r="F14" s="24">
        <v>2830954</v>
      </c>
      <c r="G14" s="27">
        <v>69</v>
      </c>
      <c r="H14" s="24">
        <v>1270854</v>
      </c>
      <c r="I14" s="27">
        <v>31</v>
      </c>
      <c r="J14" s="24">
        <v>496830</v>
      </c>
      <c r="K14" s="27">
        <v>10.8</v>
      </c>
    </row>
    <row r="15" spans="1:11" ht="13.5" customHeight="1" outlineLevel="1" x14ac:dyDescent="0.25">
      <c r="A15" s="19" t="s">
        <v>82</v>
      </c>
      <c r="B15" s="19" t="s">
        <v>83</v>
      </c>
      <c r="C15" s="23">
        <v>5527071</v>
      </c>
      <c r="D15" s="24">
        <v>4891456</v>
      </c>
      <c r="E15" s="27">
        <v>88.5</v>
      </c>
      <c r="F15" s="24">
        <v>3060723</v>
      </c>
      <c r="G15" s="27">
        <v>62.6</v>
      </c>
      <c r="H15" s="24">
        <v>1830733</v>
      </c>
      <c r="I15" s="27">
        <v>37.4</v>
      </c>
      <c r="J15" s="24">
        <v>635615</v>
      </c>
      <c r="K15" s="27">
        <v>11.5</v>
      </c>
    </row>
    <row r="16" spans="1:11" ht="13.5" customHeight="1" outlineLevel="1" x14ac:dyDescent="0.25">
      <c r="A16" s="19" t="s">
        <v>84</v>
      </c>
      <c r="B16" s="19" t="s">
        <v>85</v>
      </c>
      <c r="C16" s="23">
        <v>1337521</v>
      </c>
      <c r="D16" s="24">
        <v>1215269</v>
      </c>
      <c r="E16" s="27">
        <v>90.9</v>
      </c>
      <c r="F16" s="24">
        <v>806857</v>
      </c>
      <c r="G16" s="27">
        <v>66.400000000000006</v>
      </c>
      <c r="H16" s="24">
        <v>408411</v>
      </c>
      <c r="I16" s="27">
        <v>33.6</v>
      </c>
      <c r="J16" s="24">
        <v>122252</v>
      </c>
      <c r="K16" s="27">
        <v>9.1</v>
      </c>
    </row>
    <row r="17" spans="1:11" ht="13.5" customHeight="1" outlineLevel="1" x14ac:dyDescent="0.25">
      <c r="A17" s="19" t="s">
        <v>86</v>
      </c>
      <c r="B17" s="19" t="s">
        <v>87</v>
      </c>
      <c r="C17" s="23">
        <v>345676</v>
      </c>
      <c r="D17" s="24">
        <v>315027</v>
      </c>
      <c r="E17" s="27">
        <v>91.1</v>
      </c>
      <c r="F17" s="24">
        <v>213113</v>
      </c>
      <c r="G17" s="27">
        <v>67.599999999999994</v>
      </c>
      <c r="H17" s="24">
        <v>101914</v>
      </c>
      <c r="I17" s="27">
        <v>32.4</v>
      </c>
      <c r="J17" s="24">
        <v>30649</v>
      </c>
      <c r="K17" s="27">
        <v>8.9</v>
      </c>
    </row>
    <row r="18" spans="1:11" ht="13.5" customHeight="1" outlineLevel="1" x14ac:dyDescent="0.25">
      <c r="A18" s="19" t="s">
        <v>88</v>
      </c>
      <c r="B18" s="19" t="s">
        <v>89</v>
      </c>
      <c r="C18" s="23">
        <v>502145</v>
      </c>
      <c r="D18" s="24">
        <v>476743</v>
      </c>
      <c r="E18" s="27">
        <v>94.9</v>
      </c>
      <c r="F18" s="24">
        <v>308299</v>
      </c>
      <c r="G18" s="27">
        <v>64.7</v>
      </c>
      <c r="H18" s="24">
        <v>168444</v>
      </c>
      <c r="I18" s="27">
        <v>35.299999999999997</v>
      </c>
      <c r="J18" s="24">
        <v>25401</v>
      </c>
      <c r="K18" s="27">
        <v>5.0999999999999996</v>
      </c>
    </row>
    <row r="19" spans="1:11" ht="13.5" customHeight="1" outlineLevel="1" x14ac:dyDescent="0.25">
      <c r="A19" s="19" t="s">
        <v>90</v>
      </c>
      <c r="B19" s="19" t="s">
        <v>91</v>
      </c>
      <c r="C19" s="23">
        <v>1043164</v>
      </c>
      <c r="D19" s="24">
        <v>954614</v>
      </c>
      <c r="E19" s="27">
        <v>91.5</v>
      </c>
      <c r="F19" s="24">
        <v>692177</v>
      </c>
      <c r="G19" s="27">
        <v>72.5</v>
      </c>
      <c r="H19" s="24">
        <v>262437</v>
      </c>
      <c r="I19" s="27">
        <v>27.5</v>
      </c>
      <c r="J19" s="24">
        <v>88550</v>
      </c>
      <c r="K19" s="27">
        <v>8.5</v>
      </c>
    </row>
    <row r="20" spans="1:11" ht="13.5" customHeight="1" outlineLevel="1" x14ac:dyDescent="0.25">
      <c r="A20" s="19" t="s">
        <v>92</v>
      </c>
      <c r="B20" s="19" t="s">
        <v>93</v>
      </c>
      <c r="C20" s="23">
        <v>9034391</v>
      </c>
      <c r="D20" s="24">
        <v>8688120</v>
      </c>
      <c r="E20" s="27">
        <v>96.2</v>
      </c>
      <c r="F20" s="24">
        <v>6551536</v>
      </c>
      <c r="G20" s="27">
        <v>75.400000000000006</v>
      </c>
      <c r="H20" s="24">
        <v>2136584</v>
      </c>
      <c r="I20" s="27">
        <v>24.6</v>
      </c>
      <c r="J20" s="24">
        <v>346271</v>
      </c>
      <c r="K20" s="27">
        <v>3.8</v>
      </c>
    </row>
    <row r="21" spans="1:11" ht="13.5" customHeight="1" outlineLevel="1" x14ac:dyDescent="0.25">
      <c r="A21" s="19" t="s">
        <v>94</v>
      </c>
      <c r="B21" s="19" t="s">
        <v>95</v>
      </c>
      <c r="C21" s="23">
        <v>2885116</v>
      </c>
      <c r="D21" s="24">
        <v>2665099</v>
      </c>
      <c r="E21" s="27">
        <v>92.4</v>
      </c>
      <c r="F21" s="24">
        <v>2080421</v>
      </c>
      <c r="G21" s="27">
        <v>78.099999999999994</v>
      </c>
      <c r="H21" s="24">
        <v>584678</v>
      </c>
      <c r="I21" s="27">
        <v>21.9</v>
      </c>
      <c r="J21" s="24">
        <v>220018</v>
      </c>
      <c r="K21" s="27">
        <v>7.6</v>
      </c>
    </row>
    <row r="22" spans="1:11" ht="13.5" customHeight="1" outlineLevel="1" x14ac:dyDescent="0.25">
      <c r="A22" s="19" t="s">
        <v>96</v>
      </c>
      <c r="B22" s="19" t="s">
        <v>97</v>
      </c>
      <c r="C22" s="23">
        <v>7175232</v>
      </c>
      <c r="D22" s="24">
        <v>6664607</v>
      </c>
      <c r="E22" s="27">
        <v>92.9</v>
      </c>
      <c r="F22" s="24">
        <v>4795947</v>
      </c>
      <c r="G22" s="27">
        <v>72</v>
      </c>
      <c r="H22" s="24">
        <v>1868659</v>
      </c>
      <c r="I22" s="27">
        <v>28</v>
      </c>
      <c r="J22" s="24">
        <v>510625</v>
      </c>
      <c r="K22" s="27">
        <v>7.1</v>
      </c>
    </row>
    <row r="23" spans="1:11" ht="13.5" customHeight="1" outlineLevel="1" x14ac:dyDescent="0.25">
      <c r="A23" s="19" t="s">
        <v>98</v>
      </c>
      <c r="B23" s="19" t="s">
        <v>99</v>
      </c>
      <c r="C23" s="23">
        <v>26010504</v>
      </c>
      <c r="D23" s="24">
        <v>24309203</v>
      </c>
      <c r="E23" s="27">
        <v>93.5</v>
      </c>
      <c r="F23" s="24">
        <v>15362031</v>
      </c>
      <c r="G23" s="27">
        <v>63.2</v>
      </c>
      <c r="H23" s="24">
        <v>8947172</v>
      </c>
      <c r="I23" s="27">
        <v>36.799999999999997</v>
      </c>
      <c r="J23" s="24">
        <v>1701302</v>
      </c>
      <c r="K23" s="27">
        <v>6.5</v>
      </c>
    </row>
    <row r="24" spans="1:11" ht="13.5" customHeight="1" outlineLevel="1" x14ac:dyDescent="0.25">
      <c r="A24" s="19" t="s">
        <v>100</v>
      </c>
      <c r="B24" s="19" t="s">
        <v>101</v>
      </c>
      <c r="C24" s="23">
        <v>1774419</v>
      </c>
      <c r="D24" s="24">
        <v>1571658</v>
      </c>
      <c r="E24" s="27">
        <v>88.6</v>
      </c>
      <c r="F24" s="24">
        <v>1190885</v>
      </c>
      <c r="G24" s="27">
        <v>75.8</v>
      </c>
      <c r="H24" s="24">
        <v>380773</v>
      </c>
      <c r="I24" s="27">
        <v>24.2</v>
      </c>
      <c r="J24" s="24">
        <v>202761</v>
      </c>
      <c r="K24" s="27">
        <v>11.4</v>
      </c>
    </row>
    <row r="25" spans="1:11" ht="13.5" customHeight="1" outlineLevel="1" x14ac:dyDescent="0.25">
      <c r="A25" s="19" t="s">
        <v>102</v>
      </c>
      <c r="B25" s="19" t="s">
        <v>103</v>
      </c>
      <c r="C25" s="23">
        <v>1251537</v>
      </c>
      <c r="D25" s="24">
        <v>1118951</v>
      </c>
      <c r="E25" s="27">
        <v>89.4</v>
      </c>
      <c r="F25" s="24">
        <v>857697</v>
      </c>
      <c r="G25" s="27">
        <v>76.7</v>
      </c>
      <c r="H25" s="24">
        <v>261254</v>
      </c>
      <c r="I25" s="27">
        <v>23.3</v>
      </c>
      <c r="J25" s="24">
        <v>132586</v>
      </c>
      <c r="K25" s="27">
        <v>10.6</v>
      </c>
    </row>
    <row r="26" spans="1:11" ht="13.5" customHeight="1" outlineLevel="1" x14ac:dyDescent="0.25">
      <c r="A26" s="19" t="s">
        <v>104</v>
      </c>
      <c r="B26" s="19" t="s">
        <v>105</v>
      </c>
      <c r="C26" s="23">
        <v>1563785</v>
      </c>
      <c r="D26" s="24">
        <v>1420681</v>
      </c>
      <c r="E26" s="27">
        <v>90.8</v>
      </c>
      <c r="F26" s="24">
        <v>994548</v>
      </c>
      <c r="G26" s="27">
        <v>70</v>
      </c>
      <c r="H26" s="24">
        <v>426133</v>
      </c>
      <c r="I26" s="27">
        <v>30</v>
      </c>
      <c r="J26" s="24">
        <v>143104</v>
      </c>
      <c r="K26" s="27">
        <v>9.1999999999999993</v>
      </c>
    </row>
    <row r="27" spans="1:11" ht="13.5" customHeight="1" outlineLevel="1" x14ac:dyDescent="0.25">
      <c r="A27" s="19" t="s">
        <v>106</v>
      </c>
      <c r="B27" s="19" t="s">
        <v>107</v>
      </c>
      <c r="C27" s="23">
        <v>197622</v>
      </c>
      <c r="D27" s="24">
        <v>154306</v>
      </c>
      <c r="E27" s="27">
        <v>78.099999999999994</v>
      </c>
      <c r="F27" s="24">
        <v>99101</v>
      </c>
      <c r="G27" s="27">
        <v>64.2</v>
      </c>
      <c r="H27" s="24">
        <v>55206</v>
      </c>
      <c r="I27" s="27">
        <v>35.799999999999997</v>
      </c>
      <c r="J27" s="24">
        <v>43316</v>
      </c>
      <c r="K27" s="27">
        <v>21.9</v>
      </c>
    </row>
    <row r="28" spans="1:11" ht="13.5" customHeight="1" outlineLevel="1" x14ac:dyDescent="0.25">
      <c r="A28" s="19" t="s">
        <v>108</v>
      </c>
      <c r="B28" s="19" t="s">
        <v>109</v>
      </c>
      <c r="C28" s="23">
        <v>118857</v>
      </c>
      <c r="D28" s="24">
        <v>112353</v>
      </c>
      <c r="E28" s="27">
        <v>94.5</v>
      </c>
      <c r="F28" s="24">
        <v>87641</v>
      </c>
      <c r="G28" s="27">
        <v>78</v>
      </c>
      <c r="H28" s="24">
        <v>24711</v>
      </c>
      <c r="I28" s="27">
        <v>22</v>
      </c>
      <c r="J28" s="24">
        <v>6504</v>
      </c>
      <c r="K28" s="27">
        <v>5.5</v>
      </c>
    </row>
    <row r="29" spans="1:11" ht="13.5" customHeight="1" outlineLevel="1" x14ac:dyDescent="0.25">
      <c r="A29" s="19" t="s">
        <v>110</v>
      </c>
      <c r="B29" s="19" t="s">
        <v>111</v>
      </c>
      <c r="C29" s="23">
        <v>5465305</v>
      </c>
      <c r="D29" s="24">
        <v>5124254</v>
      </c>
      <c r="E29" s="27">
        <v>93.8</v>
      </c>
      <c r="F29" s="24">
        <v>4003284</v>
      </c>
      <c r="G29" s="27">
        <v>78.099999999999994</v>
      </c>
      <c r="H29" s="24">
        <v>1120970</v>
      </c>
      <c r="I29" s="27">
        <v>21.9</v>
      </c>
      <c r="J29" s="24">
        <v>341051</v>
      </c>
      <c r="K29" s="27">
        <v>6.2</v>
      </c>
    </row>
    <row r="30" spans="1:11" ht="13.5" customHeight="1" outlineLevel="1" x14ac:dyDescent="0.25">
      <c r="A30" s="19" t="s">
        <v>172</v>
      </c>
      <c r="B30" s="19" t="s">
        <v>173</v>
      </c>
      <c r="C30" s="23">
        <v>4468710</v>
      </c>
      <c r="D30" s="24">
        <v>4218646</v>
      </c>
      <c r="E30" s="27">
        <v>94.4</v>
      </c>
      <c r="F30" s="24">
        <v>3284276</v>
      </c>
      <c r="G30" s="27">
        <v>77.900000000000006</v>
      </c>
      <c r="H30" s="24">
        <v>934369</v>
      </c>
      <c r="I30" s="27">
        <v>22.1</v>
      </c>
      <c r="J30" s="24">
        <v>250064</v>
      </c>
      <c r="K30" s="27">
        <v>5.6</v>
      </c>
    </row>
    <row r="31" spans="1:11" ht="13.5" customHeight="1" outlineLevel="1" x14ac:dyDescent="0.25">
      <c r="A31" s="19" t="s">
        <v>112</v>
      </c>
      <c r="B31" s="19" t="s">
        <v>113</v>
      </c>
      <c r="C31" s="23">
        <v>350137</v>
      </c>
      <c r="D31" s="24">
        <v>343262</v>
      </c>
      <c r="E31" s="27">
        <v>98</v>
      </c>
      <c r="F31" s="24">
        <v>243361</v>
      </c>
      <c r="G31" s="27">
        <v>70.900000000000006</v>
      </c>
      <c r="H31" s="24">
        <v>99901</v>
      </c>
      <c r="I31" s="27">
        <v>29.1</v>
      </c>
      <c r="J31" s="24">
        <v>6875</v>
      </c>
      <c r="K31" s="27">
        <v>2</v>
      </c>
    </row>
    <row r="32" spans="1:11" ht="13.5" customHeight="1" outlineLevel="1" x14ac:dyDescent="0.25">
      <c r="A32" s="19" t="s">
        <v>114</v>
      </c>
      <c r="B32" s="19" t="s">
        <v>115</v>
      </c>
      <c r="C32" s="23">
        <v>6002430</v>
      </c>
      <c r="D32" s="24">
        <v>5635110</v>
      </c>
      <c r="E32" s="27">
        <v>93.9</v>
      </c>
      <c r="F32" s="24">
        <v>4300735</v>
      </c>
      <c r="G32" s="27">
        <v>76.3</v>
      </c>
      <c r="H32" s="24">
        <v>1334375</v>
      </c>
      <c r="I32" s="27">
        <v>23.7</v>
      </c>
      <c r="J32" s="24">
        <v>367320</v>
      </c>
      <c r="K32" s="27">
        <v>6.1</v>
      </c>
    </row>
    <row r="33" spans="1:11" ht="13.5" customHeight="1" outlineLevel="1" x14ac:dyDescent="0.25">
      <c r="A33" s="19" t="s">
        <v>116</v>
      </c>
      <c r="B33" s="19" t="s">
        <v>117</v>
      </c>
      <c r="C33" s="23">
        <v>1937697</v>
      </c>
      <c r="D33" s="24">
        <v>1851394</v>
      </c>
      <c r="E33" s="27">
        <v>95.5</v>
      </c>
      <c r="F33" s="24">
        <v>1659766</v>
      </c>
      <c r="G33" s="27">
        <v>89.6</v>
      </c>
      <c r="H33" s="24">
        <v>191629</v>
      </c>
      <c r="I33" s="27">
        <v>10.4</v>
      </c>
      <c r="J33" s="24">
        <v>86302</v>
      </c>
      <c r="K33" s="27">
        <v>4.5</v>
      </c>
    </row>
    <row r="34" spans="1:11" ht="13.5" customHeight="1" outlineLevel="1" x14ac:dyDescent="0.25">
      <c r="A34" s="19" t="s">
        <v>118</v>
      </c>
      <c r="B34" s="19" t="s">
        <v>119</v>
      </c>
      <c r="C34" s="23">
        <v>3775350</v>
      </c>
      <c r="D34" s="24">
        <v>3517627</v>
      </c>
      <c r="E34" s="27">
        <v>93.2</v>
      </c>
      <c r="F34" s="24">
        <v>2446031</v>
      </c>
      <c r="G34" s="27">
        <v>69.5</v>
      </c>
      <c r="H34" s="24">
        <v>1071596</v>
      </c>
      <c r="I34" s="27">
        <v>30.5</v>
      </c>
      <c r="J34" s="24">
        <v>257723</v>
      </c>
      <c r="K34" s="27">
        <v>6.8</v>
      </c>
    </row>
    <row r="35" spans="1:11" ht="13.5" customHeight="1" outlineLevel="1" x14ac:dyDescent="0.25">
      <c r="A35" s="19" t="s">
        <v>120</v>
      </c>
      <c r="B35" s="19" t="s">
        <v>121</v>
      </c>
      <c r="C35" s="23">
        <v>340858</v>
      </c>
      <c r="D35" s="24">
        <v>302162</v>
      </c>
      <c r="E35" s="27">
        <v>88.6</v>
      </c>
      <c r="F35" s="24">
        <v>226962</v>
      </c>
      <c r="G35" s="27">
        <v>75.099999999999994</v>
      </c>
      <c r="H35" s="24">
        <v>75199</v>
      </c>
      <c r="I35" s="27">
        <v>24.9</v>
      </c>
      <c r="J35" s="24">
        <v>38696</v>
      </c>
      <c r="K35" s="27">
        <v>11.4</v>
      </c>
    </row>
    <row r="36" spans="1:11" ht="13.5" customHeight="1" outlineLevel="1" x14ac:dyDescent="0.25">
      <c r="A36" s="19" t="s">
        <v>122</v>
      </c>
      <c r="B36" s="19" t="s">
        <v>123</v>
      </c>
      <c r="C36" s="23">
        <v>739328</v>
      </c>
      <c r="D36" s="24">
        <v>679199</v>
      </c>
      <c r="E36" s="27">
        <v>91.9</v>
      </c>
      <c r="F36" s="24">
        <v>521248</v>
      </c>
      <c r="G36" s="27">
        <v>76.7</v>
      </c>
      <c r="H36" s="24">
        <v>157951</v>
      </c>
      <c r="I36" s="27">
        <v>23.3</v>
      </c>
      <c r="J36" s="24">
        <v>60129</v>
      </c>
      <c r="K36" s="27">
        <v>8.1</v>
      </c>
    </row>
    <row r="37" spans="1:11" ht="20.100000000000001" customHeight="1" x14ac:dyDescent="0.25">
      <c r="A37" s="45" t="s">
        <v>174</v>
      </c>
      <c r="B37" s="45" t="s">
        <v>1</v>
      </c>
      <c r="C37" s="47" t="s">
        <v>1</v>
      </c>
      <c r="D37" s="46" t="s">
        <v>1</v>
      </c>
      <c r="E37" s="47" t="s">
        <v>1</v>
      </c>
      <c r="F37" s="46" t="s">
        <v>1</v>
      </c>
      <c r="G37" s="47" t="s">
        <v>1</v>
      </c>
      <c r="H37" s="46" t="s">
        <v>1</v>
      </c>
      <c r="I37" s="47" t="s">
        <v>1</v>
      </c>
      <c r="J37" s="46" t="s">
        <v>1</v>
      </c>
      <c r="K37" s="47" t="s">
        <v>1</v>
      </c>
    </row>
    <row r="38" spans="1:11" ht="13.5" customHeight="1" outlineLevel="1" x14ac:dyDescent="0.25">
      <c r="A38" s="48" t="s">
        <v>175</v>
      </c>
      <c r="B38" s="48" t="s">
        <v>1</v>
      </c>
      <c r="C38" s="23">
        <v>65598163</v>
      </c>
      <c r="D38" s="24">
        <v>61102645</v>
      </c>
      <c r="E38" s="27">
        <v>93.1</v>
      </c>
      <c r="F38" s="24">
        <v>42193758</v>
      </c>
      <c r="G38" s="27">
        <v>69.099999999999994</v>
      </c>
      <c r="H38" s="24">
        <v>18908886</v>
      </c>
      <c r="I38" s="27">
        <v>30.9</v>
      </c>
      <c r="J38" s="24">
        <v>4495518</v>
      </c>
      <c r="K38" s="27">
        <v>6.9</v>
      </c>
    </row>
    <row r="39" spans="1:11" ht="13.5" customHeight="1" outlineLevel="1" x14ac:dyDescent="0.25">
      <c r="A39" s="48" t="s">
        <v>176</v>
      </c>
      <c r="B39" s="48" t="s">
        <v>1</v>
      </c>
      <c r="C39" s="23">
        <v>19818131</v>
      </c>
      <c r="D39" s="24">
        <v>18320258</v>
      </c>
      <c r="E39" s="27">
        <v>92.4</v>
      </c>
      <c r="F39" s="24">
        <v>12997931</v>
      </c>
      <c r="G39" s="27">
        <v>70.900000000000006</v>
      </c>
      <c r="H39" s="24">
        <v>5322327</v>
      </c>
      <c r="I39" s="27">
        <v>29.1</v>
      </c>
      <c r="J39" s="24">
        <v>1497873</v>
      </c>
      <c r="K39" s="27">
        <v>7.6</v>
      </c>
    </row>
    <row r="40" spans="1:11" ht="13.5" customHeight="1" outlineLevel="1" x14ac:dyDescent="0.25">
      <c r="A40" s="48" t="s">
        <v>177</v>
      </c>
      <c r="B40" s="48" t="s">
        <v>1</v>
      </c>
      <c r="C40" s="23">
        <v>45780031</v>
      </c>
      <c r="D40" s="24">
        <v>42782387</v>
      </c>
      <c r="E40" s="27">
        <v>93.5</v>
      </c>
      <c r="F40" s="24">
        <v>29195827</v>
      </c>
      <c r="G40" s="27">
        <v>68.2</v>
      </c>
      <c r="H40" s="24">
        <v>13586560</v>
      </c>
      <c r="I40" s="27">
        <v>31.8</v>
      </c>
      <c r="J40" s="24">
        <v>2997644</v>
      </c>
      <c r="K40" s="27">
        <v>6.5</v>
      </c>
    </row>
    <row r="41" spans="1:11" ht="13.5" customHeight="1" outlineLevel="1" x14ac:dyDescent="0.25">
      <c r="A41" s="48" t="s">
        <v>178</v>
      </c>
      <c r="B41" s="48" t="s">
        <v>1</v>
      </c>
      <c r="C41" s="23">
        <v>10162994</v>
      </c>
      <c r="D41" s="24">
        <v>9211643</v>
      </c>
      <c r="E41" s="27">
        <v>90.6</v>
      </c>
      <c r="F41" s="24">
        <v>6569859</v>
      </c>
      <c r="G41" s="27">
        <v>71.3</v>
      </c>
      <c r="H41" s="24">
        <v>2641785</v>
      </c>
      <c r="I41" s="27">
        <v>28.7</v>
      </c>
      <c r="J41" s="24">
        <v>951350</v>
      </c>
      <c r="K41" s="27">
        <v>9.4</v>
      </c>
    </row>
    <row r="42" spans="1:11" ht="20.100000000000001" customHeight="1" x14ac:dyDescent="0.25">
      <c r="A42" s="45" t="s">
        <v>179</v>
      </c>
      <c r="B42" s="45" t="s">
        <v>1</v>
      </c>
      <c r="C42" s="47" t="s">
        <v>1</v>
      </c>
      <c r="D42" s="46" t="s">
        <v>1</v>
      </c>
      <c r="E42" s="47" t="s">
        <v>1</v>
      </c>
      <c r="F42" s="46" t="s">
        <v>1</v>
      </c>
      <c r="G42" s="47" t="s">
        <v>1</v>
      </c>
      <c r="H42" s="46" t="s">
        <v>1</v>
      </c>
      <c r="I42" s="47" t="s">
        <v>1</v>
      </c>
      <c r="J42" s="46" t="s">
        <v>1</v>
      </c>
      <c r="K42" s="47" t="s">
        <v>1</v>
      </c>
    </row>
    <row r="43" spans="1:11" ht="13.5" customHeight="1" outlineLevel="1" x14ac:dyDescent="0.25">
      <c r="A43" s="55" t="s">
        <v>180</v>
      </c>
      <c r="B43" s="55" t="s">
        <v>1</v>
      </c>
      <c r="C43" s="23">
        <v>1175317</v>
      </c>
      <c r="D43" s="24">
        <v>1079262</v>
      </c>
      <c r="E43" s="27">
        <v>91.8</v>
      </c>
      <c r="F43" s="24">
        <v>853979</v>
      </c>
      <c r="G43" s="27">
        <v>79.099999999999994</v>
      </c>
      <c r="H43" s="24">
        <v>225283</v>
      </c>
      <c r="I43" s="27">
        <v>20.9</v>
      </c>
      <c r="J43" s="24">
        <v>96056</v>
      </c>
      <c r="K43" s="27">
        <v>8.1999999999999993</v>
      </c>
    </row>
    <row r="44" spans="1:11" ht="13.5" customHeight="1" outlineLevel="1" x14ac:dyDescent="0.25">
      <c r="A44" s="55" t="s">
        <v>181</v>
      </c>
      <c r="B44" s="55" t="s">
        <v>1</v>
      </c>
      <c r="C44" s="23">
        <v>1561260</v>
      </c>
      <c r="D44" s="24">
        <v>1437832</v>
      </c>
      <c r="E44" s="27">
        <v>92.1</v>
      </c>
      <c r="F44" s="24">
        <v>1137526</v>
      </c>
      <c r="G44" s="27">
        <v>79.099999999999994</v>
      </c>
      <c r="H44" s="24">
        <v>300307</v>
      </c>
      <c r="I44" s="27">
        <v>20.9</v>
      </c>
      <c r="J44" s="24">
        <v>123428</v>
      </c>
      <c r="K44" s="27">
        <v>7.9</v>
      </c>
    </row>
    <row r="45" spans="1:11" ht="13.5" customHeight="1" outlineLevel="1" x14ac:dyDescent="0.25">
      <c r="A45" s="55" t="s">
        <v>182</v>
      </c>
      <c r="B45" s="55" t="s">
        <v>1</v>
      </c>
      <c r="C45" s="23">
        <v>1493392</v>
      </c>
      <c r="D45" s="24">
        <v>1379123</v>
      </c>
      <c r="E45" s="27">
        <v>92.3</v>
      </c>
      <c r="F45" s="24">
        <v>1076630</v>
      </c>
      <c r="G45" s="27">
        <v>78.099999999999994</v>
      </c>
      <c r="H45" s="24">
        <v>302494</v>
      </c>
      <c r="I45" s="27">
        <v>21.9</v>
      </c>
      <c r="J45" s="24">
        <v>114269</v>
      </c>
      <c r="K45" s="27">
        <v>7.7</v>
      </c>
    </row>
    <row r="46" spans="1:11" ht="13.5" customHeight="1" outlineLevel="1" x14ac:dyDescent="0.25">
      <c r="A46" s="55" t="s">
        <v>183</v>
      </c>
      <c r="B46" s="55" t="s">
        <v>1</v>
      </c>
      <c r="C46" s="23">
        <v>2943103</v>
      </c>
      <c r="D46" s="24">
        <v>2720444</v>
      </c>
      <c r="E46" s="27">
        <v>92.4</v>
      </c>
      <c r="F46" s="24">
        <v>2095313</v>
      </c>
      <c r="G46" s="27">
        <v>77</v>
      </c>
      <c r="H46" s="24">
        <v>625131</v>
      </c>
      <c r="I46" s="27">
        <v>23</v>
      </c>
      <c r="J46" s="24">
        <v>222660</v>
      </c>
      <c r="K46" s="27">
        <v>7.6</v>
      </c>
    </row>
    <row r="47" spans="1:11" ht="13.5" customHeight="1" outlineLevel="1" x14ac:dyDescent="0.25">
      <c r="A47" s="55" t="s">
        <v>184</v>
      </c>
      <c r="B47" s="55" t="s">
        <v>1</v>
      </c>
      <c r="C47" s="23">
        <v>3325277</v>
      </c>
      <c r="D47" s="24">
        <v>3073042</v>
      </c>
      <c r="E47" s="27">
        <v>92.4</v>
      </c>
      <c r="F47" s="24">
        <v>2329472</v>
      </c>
      <c r="G47" s="27">
        <v>75.8</v>
      </c>
      <c r="H47" s="24">
        <v>743571</v>
      </c>
      <c r="I47" s="27">
        <v>24.2</v>
      </c>
      <c r="J47" s="24">
        <v>252235</v>
      </c>
      <c r="K47" s="27">
        <v>7.6</v>
      </c>
    </row>
    <row r="48" spans="1:11" ht="13.5" customHeight="1" outlineLevel="1" x14ac:dyDescent="0.25">
      <c r="A48" s="55" t="s">
        <v>185</v>
      </c>
      <c r="B48" s="55" t="s">
        <v>1</v>
      </c>
      <c r="C48" s="23">
        <v>5078917</v>
      </c>
      <c r="D48" s="24">
        <v>4706471</v>
      </c>
      <c r="E48" s="27">
        <v>92.7</v>
      </c>
      <c r="F48" s="24">
        <v>3322618</v>
      </c>
      <c r="G48" s="27">
        <v>70.599999999999994</v>
      </c>
      <c r="H48" s="24">
        <v>1383853</v>
      </c>
      <c r="I48" s="27">
        <v>29.4</v>
      </c>
      <c r="J48" s="24">
        <v>372446</v>
      </c>
      <c r="K48" s="27">
        <v>7.3</v>
      </c>
    </row>
    <row r="49" spans="1:24" ht="13.5" customHeight="1" outlineLevel="1" x14ac:dyDescent="0.25">
      <c r="A49" s="55" t="s">
        <v>186</v>
      </c>
      <c r="B49" s="55" t="s">
        <v>1</v>
      </c>
      <c r="C49" s="23">
        <v>6495322</v>
      </c>
      <c r="D49" s="24">
        <v>6056159</v>
      </c>
      <c r="E49" s="27">
        <v>93.2</v>
      </c>
      <c r="F49" s="24">
        <v>4327123</v>
      </c>
      <c r="G49" s="27">
        <v>71.400000000000006</v>
      </c>
      <c r="H49" s="24">
        <v>1729037</v>
      </c>
      <c r="I49" s="27">
        <v>28.6</v>
      </c>
      <c r="J49" s="24">
        <v>439163</v>
      </c>
      <c r="K49" s="27">
        <v>6.8</v>
      </c>
    </row>
    <row r="50" spans="1:24" ht="13.5" customHeight="1" outlineLevel="1" x14ac:dyDescent="0.25">
      <c r="A50" s="55" t="s">
        <v>187</v>
      </c>
      <c r="B50" s="55" t="s">
        <v>1</v>
      </c>
      <c r="C50" s="23">
        <v>9789729</v>
      </c>
      <c r="D50" s="24">
        <v>9013366</v>
      </c>
      <c r="E50" s="27">
        <v>92.1</v>
      </c>
      <c r="F50" s="24">
        <v>6636466</v>
      </c>
      <c r="G50" s="27">
        <v>73.599999999999994</v>
      </c>
      <c r="H50" s="24">
        <v>2376900</v>
      </c>
      <c r="I50" s="27">
        <v>26.4</v>
      </c>
      <c r="J50" s="24">
        <v>776363</v>
      </c>
      <c r="K50" s="27">
        <v>7.9</v>
      </c>
    </row>
    <row r="51" spans="1:24" ht="13.5" customHeight="1" outlineLevel="1" x14ac:dyDescent="0.25">
      <c r="A51" s="55" t="s">
        <v>188</v>
      </c>
      <c r="B51" s="55" t="s">
        <v>1</v>
      </c>
      <c r="C51" s="23">
        <v>8029335</v>
      </c>
      <c r="D51" s="24">
        <v>7494852</v>
      </c>
      <c r="E51" s="27">
        <v>93.3</v>
      </c>
      <c r="F51" s="24">
        <v>5663995</v>
      </c>
      <c r="G51" s="27">
        <v>75.599999999999994</v>
      </c>
      <c r="H51" s="24">
        <v>1830858</v>
      </c>
      <c r="I51" s="27">
        <v>24.4</v>
      </c>
      <c r="J51" s="24">
        <v>534483</v>
      </c>
      <c r="K51" s="27">
        <v>6.7</v>
      </c>
    </row>
    <row r="52" spans="1:24" ht="13.5" customHeight="1" outlineLevel="1" x14ac:dyDescent="0.25">
      <c r="A52" s="55" t="s">
        <v>189</v>
      </c>
      <c r="B52" s="55" t="s">
        <v>1</v>
      </c>
      <c r="C52" s="23">
        <v>35869503</v>
      </c>
      <c r="D52" s="24">
        <v>33353737</v>
      </c>
      <c r="E52" s="27">
        <v>93</v>
      </c>
      <c r="F52" s="24">
        <v>21320497</v>
      </c>
      <c r="G52" s="27">
        <v>63.9</v>
      </c>
      <c r="H52" s="24">
        <v>12033240</v>
      </c>
      <c r="I52" s="27">
        <v>36.1</v>
      </c>
      <c r="J52" s="24">
        <v>2515766</v>
      </c>
      <c r="K52" s="27">
        <v>7</v>
      </c>
    </row>
    <row r="53" spans="1:24" ht="20.100000000000001" customHeight="1" x14ac:dyDescent="0.25">
      <c r="A53" s="50" t="s">
        <v>10</v>
      </c>
      <c r="B53" s="50" t="s">
        <v>1</v>
      </c>
      <c r="C53" s="26">
        <v>75761156</v>
      </c>
      <c r="D53" s="26">
        <v>70314288</v>
      </c>
      <c r="E53" s="28">
        <v>92.8</v>
      </c>
      <c r="F53" s="26">
        <v>48763617</v>
      </c>
      <c r="G53" s="28">
        <v>69.400000000000006</v>
      </c>
      <c r="H53" s="26">
        <v>21550671</v>
      </c>
      <c r="I53" s="28">
        <v>30.6</v>
      </c>
      <c r="J53" s="26">
        <v>5446868</v>
      </c>
      <c r="K53" s="28">
        <v>7.2</v>
      </c>
    </row>
    <row r="54" spans="1:24" ht="4.5" customHeight="1" x14ac:dyDescent="0.25">
      <c r="A54" s="51" t="s">
        <v>1</v>
      </c>
      <c r="B54" s="51" t="s">
        <v>1</v>
      </c>
      <c r="C54" s="6" t="s">
        <v>1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 t="s">
        <v>1</v>
      </c>
      <c r="K54" s="6" t="s">
        <v>1</v>
      </c>
    </row>
    <row r="55" spans="1:24" ht="4.5" customHeight="1" x14ac:dyDescent="0.25">
      <c r="A55" s="39" t="s">
        <v>1</v>
      </c>
      <c r="B55" s="39" t="s">
        <v>1</v>
      </c>
      <c r="C55" s="39" t="s">
        <v>1</v>
      </c>
      <c r="D55" s="39" t="s">
        <v>1</v>
      </c>
      <c r="E55" s="39" t="s">
        <v>1</v>
      </c>
      <c r="F55" s="39" t="s">
        <v>1</v>
      </c>
      <c r="G55" s="39" t="s">
        <v>1</v>
      </c>
      <c r="H55" s="39" t="s">
        <v>1</v>
      </c>
      <c r="I55" s="39" t="s">
        <v>1</v>
      </c>
      <c r="J55" s="39" t="s">
        <v>1</v>
      </c>
      <c r="K55" s="39" t="s">
        <v>1</v>
      </c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  <c r="W55" s="39"/>
      <c r="X55" s="39"/>
    </row>
    <row r="56" spans="1:24" ht="13.5" customHeight="1" x14ac:dyDescent="0.25">
      <c r="A56" s="40" t="s">
        <v>15</v>
      </c>
      <c r="B56" s="40" t="s">
        <v>1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0" t="s">
        <v>1</v>
      </c>
      <c r="K56" s="40" t="s">
        <v>1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spans="1:24" ht="13.5" customHeight="1" x14ac:dyDescent="0.25">
      <c r="A57" s="40" t="s">
        <v>190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0" t="s">
        <v>1</v>
      </c>
      <c r="K57" s="40" t="s">
        <v>1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</row>
    <row r="58" spans="1:24" ht="13.5" customHeight="1" x14ac:dyDescent="0.25">
      <c r="A58" s="40" t="s">
        <v>191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0" t="s">
        <v>1</v>
      </c>
      <c r="K58" s="40" t="s">
        <v>1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</row>
    <row r="59" spans="1:24" ht="13.5" customHeight="1" x14ac:dyDescent="0.25">
      <c r="A59" s="40" t="s">
        <v>192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0" t="s">
        <v>1</v>
      </c>
      <c r="K59" s="40" t="s">
        <v>1</v>
      </c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4" ht="13.5" customHeight="1" x14ac:dyDescent="0.25">
      <c r="A60" s="40" t="s">
        <v>28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0" t="s">
        <v>1</v>
      </c>
      <c r="K60" s="40" t="s">
        <v>1</v>
      </c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</row>
    <row r="61" spans="1:24" ht="13.5" customHeight="1" x14ac:dyDescent="0.25">
      <c r="A61" s="40" t="s">
        <v>47</v>
      </c>
      <c r="B61" s="40" t="s">
        <v>1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40" t="s">
        <v>1</v>
      </c>
      <c r="K61" s="40" t="s">
        <v>1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</row>
  </sheetData>
  <mergeCells count="35">
    <mergeCell ref="A6:K6"/>
    <mergeCell ref="A37:K37"/>
    <mergeCell ref="A42:K42"/>
    <mergeCell ref="A38:B38"/>
    <mergeCell ref="A39:B39"/>
    <mergeCell ref="A40:B40"/>
    <mergeCell ref="A41:B41"/>
    <mergeCell ref="A43:B43"/>
    <mergeCell ref="A44:B44"/>
    <mergeCell ref="A45:B45"/>
    <mergeCell ref="A46:B46"/>
    <mergeCell ref="A47:B47"/>
    <mergeCell ref="A53:B53"/>
    <mergeCell ref="A54:B54"/>
    <mergeCell ref="A1:K1"/>
    <mergeCell ref="A2:B5"/>
    <mergeCell ref="C2:K2"/>
    <mergeCell ref="C3:C4"/>
    <mergeCell ref="D3:E4"/>
    <mergeCell ref="F3:I3"/>
    <mergeCell ref="J3:K4"/>
    <mergeCell ref="F4:G4"/>
    <mergeCell ref="H4:I4"/>
    <mergeCell ref="A48:B48"/>
    <mergeCell ref="A49:B49"/>
    <mergeCell ref="A50:B50"/>
    <mergeCell ref="A51:B51"/>
    <mergeCell ref="A52:B52"/>
    <mergeCell ref="A60:X60"/>
    <mergeCell ref="A61:X61"/>
    <mergeCell ref="A55:X55"/>
    <mergeCell ref="A56:X56"/>
    <mergeCell ref="A57:X57"/>
    <mergeCell ref="A58:X58"/>
    <mergeCell ref="A59:X59"/>
  </mergeCells>
  <pageMargins left="0.7" right="0.7" top="0.75" bottom="0.75" header="0.3" footer="0.3"/>
  <pageSetup paperSize="9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showGridLines="0" topLeftCell="A14" workbookViewId="0">
      <selection activeCell="B35" sqref="B35"/>
    </sheetView>
  </sheetViews>
  <sheetFormatPr baseColWidth="10" defaultColWidth="11.42578125" defaultRowHeight="15" x14ac:dyDescent="0.25"/>
  <cols>
    <col min="1" max="1" width="2.7109375" customWidth="1"/>
    <col min="2" max="2" width="150.7109375" customWidth="1"/>
  </cols>
  <sheetData>
    <row r="1" spans="1:2" ht="48" customHeight="1" x14ac:dyDescent="0.25">
      <c r="A1" s="36" t="s">
        <v>0</v>
      </c>
      <c r="B1" s="36" t="s">
        <v>1</v>
      </c>
    </row>
    <row r="2" spans="1:2" ht="13.5" customHeight="1" x14ac:dyDescent="0.25">
      <c r="A2" s="37"/>
      <c r="B2" s="37"/>
    </row>
    <row r="3" spans="1:2" ht="20.100000000000001" customHeight="1" x14ac:dyDescent="0.3">
      <c r="A3" s="38" t="s">
        <v>2</v>
      </c>
      <c r="B3" s="38" t="s">
        <v>1</v>
      </c>
    </row>
    <row r="4" spans="1:2" ht="20.100000000000001" customHeight="1" x14ac:dyDescent="0.25">
      <c r="A4" s="1" t="s">
        <v>1</v>
      </c>
      <c r="B4" s="7" t="str">
        <f xml:space="preserve"> HYPERLINK("#1.1!A1","Tabelle 1.1: Bruttoinlandsaufwendungen für interne FuE als Anteil am Bruttoinlandsprodukt nach durchführenden Sektoren 1995 bis 2021")</f>
        <v>Tabelle 1.1: Bruttoinlandsaufwendungen für interne FuE als Anteil am Bruttoinlandsprodukt nach durchführenden Sektoren 1995 bis 2021</v>
      </c>
    </row>
    <row r="5" spans="1:2" ht="20.100000000000001" customHeight="1" x14ac:dyDescent="0.25">
      <c r="A5" s="1" t="s">
        <v>1</v>
      </c>
      <c r="B5" s="7" t="str">
        <f xml:space="preserve"> HYPERLINK("#1.2!A1","Tabelle 1.2: Interne FuE-Aufwendungen in Deutschland nach durchführenden Sektoren 1983 bis 2021")</f>
        <v>Tabelle 1.2: Interne FuE-Aufwendungen in Deutschland nach durchführenden Sektoren 1983 bis 2021</v>
      </c>
    </row>
    <row r="6" spans="1:2" ht="20.100000000000001" customHeight="1" x14ac:dyDescent="0.25">
      <c r="A6" s="1" t="s">
        <v>1</v>
      </c>
      <c r="B6" s="7" t="str">
        <f xml:space="preserve"> HYPERLINK("#1.3!A1","Tabelle 1.3: Bruttoinlandsaufwendungen für interne FuE nach finanzierenden Sektoren 1995 bis 2021")</f>
        <v>Tabelle 1.3: Bruttoinlandsaufwendungen für interne FuE nach finanzierenden Sektoren 1995 bis 2021</v>
      </c>
    </row>
    <row r="7" spans="1:2" ht="20.100000000000001" customHeight="1" x14ac:dyDescent="0.25">
      <c r="A7" s="1" t="s">
        <v>1</v>
      </c>
      <c r="B7" s="7" t="str">
        <f xml:space="preserve"> HYPERLINK("#1.4!A1","Tabelle 1.4: FuE-Personal (Vollzeitäquivalente) nach durchführenden Sektoren 1983 bis 2021")</f>
        <v>Tabelle 1.4: FuE-Personal (Vollzeitäquivalente) nach durchführenden Sektoren 1983 bis 2021</v>
      </c>
    </row>
    <row r="8" spans="1:2" ht="20.100000000000001" customHeight="1" x14ac:dyDescent="0.25">
      <c r="A8" s="1" t="s">
        <v>1</v>
      </c>
      <c r="B8" s="7" t="str">
        <f xml:space="preserve"> HYPERLINK("#2.1!A1","Tabelle 2.1: FuE-Aufwendungen und -Personal (Vollzeitäquivalente) in der Wirtschaft 1983 bis 2021")</f>
        <v>Tabelle 2.1: FuE-Aufwendungen und -Personal (Vollzeitäquivalente) in der Wirtschaft 1983 bis 2021</v>
      </c>
    </row>
    <row r="9" spans="1:2" ht="20.100000000000001" customHeight="1" x14ac:dyDescent="0.25">
      <c r="A9" s="1" t="s">
        <v>1</v>
      </c>
      <c r="B9" s="7" t="str">
        <f xml:space="preserve"> HYPERLINK("#2.2!A1","Tabelle 2.2: Interne und Externe FuE-Aufwendungen in der Wirtschaft 2014 bis 2021")</f>
        <v>Tabelle 2.2: Interne und Externe FuE-Aufwendungen in der Wirtschaft 2014 bis 2021</v>
      </c>
    </row>
    <row r="10" spans="1:2" ht="20.100000000000001" customHeight="1" x14ac:dyDescent="0.25">
      <c r="A10" s="1" t="s">
        <v>1</v>
      </c>
      <c r="B10" s="7" t="str">
        <f xml:space="preserve"> HYPERLINK("#2.3!A1","Tabelle 2.3: FuE-Personal (Vollzeitäquivalente) in der Wirtschaft 2014 bis 2021")</f>
        <v>Tabelle 2.3: FuE-Personal (Vollzeitäquivalente) in der Wirtschaft 2014 bis 2021</v>
      </c>
    </row>
    <row r="11" spans="1:2" ht="20.100000000000001" customHeight="1" x14ac:dyDescent="0.25">
      <c r="A11" s="1" t="s">
        <v>1</v>
      </c>
      <c r="B11" s="7" t="str">
        <f xml:space="preserve"> HYPERLINK("#2.4!A1","Tabelle 2.4: Regionale FuE-Kennzahlen der Wirtschaft 2011 bis 2021")</f>
        <v>Tabelle 2.4: Regionale FuE-Kennzahlen der Wirtschaft 2011 bis 2021</v>
      </c>
    </row>
    <row r="12" spans="1:2" ht="20.100000000000001" customHeight="1" x14ac:dyDescent="0.25">
      <c r="A12" s="1" t="s">
        <v>1</v>
      </c>
      <c r="B12" s="7" t="str">
        <f xml:space="preserve"> HYPERLINK("#3.1.1!A1","Tabelle 3.1.1: Finanzierung der internen FuE-Aufwendungen der Wirtschaft nach Herkunft der Mittel 2021")</f>
        <v>Tabelle 3.1.1: Finanzierung der internen FuE-Aufwendungen der Wirtschaft nach Herkunft der Mittel 2021</v>
      </c>
    </row>
    <row r="13" spans="1:2" ht="20.100000000000001" customHeight="1" x14ac:dyDescent="0.25">
      <c r="A13" s="1" t="s">
        <v>1</v>
      </c>
      <c r="B13" s="7" t="str">
        <f xml:space="preserve"> HYPERLINK("#3.1.2!A1","Tabelle 3.1.2: Auslandsfinanzierung der internen FuE-Aufwendungen der Wirtschaft nach Herkunft der Mittel 2021")</f>
        <v>Tabelle 3.1.2: Auslandsfinanzierung der internen FuE-Aufwendungen der Wirtschaft nach Herkunft der Mittel 2021</v>
      </c>
    </row>
    <row r="14" spans="1:2" ht="20.100000000000001" customHeight="1" x14ac:dyDescent="0.25">
      <c r="A14" s="1" t="s">
        <v>1</v>
      </c>
      <c r="B14" s="7" t="str">
        <f xml:space="preserve"> HYPERLINK("#3.1.3!A1","Tabelle 3.1.3: Finanzierung der FuE-Aufwendungen der Wirtschaft nach Herkunft der Mittel 2021")</f>
        <v>Tabelle 3.1.3: Finanzierung der FuE-Aufwendungen der Wirtschaft nach Herkunft der Mittel 2021</v>
      </c>
    </row>
    <row r="15" spans="1:2" ht="20.100000000000001" customHeight="1" x14ac:dyDescent="0.25">
      <c r="A15" s="1" t="s">
        <v>1</v>
      </c>
      <c r="B15" s="7" t="str">
        <f xml:space="preserve"> HYPERLINK("#3.1.4!A1","Tabelle 3.1.4: Auslandsfinanzierung der FuE-Aufwendungen in der Wirtschaft nach Herkunft der Mittel 2021")</f>
        <v>Tabelle 3.1.4: Auslandsfinanzierung der FuE-Aufwendungen in der Wirtschaft nach Herkunft der Mittel 2021</v>
      </c>
    </row>
    <row r="16" spans="1:2" ht="20.100000000000001" customHeight="1" x14ac:dyDescent="0.25">
      <c r="A16" s="1" t="s">
        <v>1</v>
      </c>
      <c r="B16" s="7" t="str">
        <f xml:space="preserve"> HYPERLINK("#3.2.1!A1","Tabelle 3.2.1: Interne und externe FuE-Aufwendungen in der Wirtschaft 2021")</f>
        <v>Tabelle 3.2.1: Interne und externe FuE-Aufwendungen in der Wirtschaft 2021</v>
      </c>
    </row>
    <row r="17" spans="1:2" ht="20.100000000000001" customHeight="1" x14ac:dyDescent="0.25">
      <c r="A17" s="1" t="s">
        <v>1</v>
      </c>
      <c r="B17" s="7" t="str">
        <f xml:space="preserve"> HYPERLINK("#3.2.2!A1","Tabelle 3.2.2: Beschäftigtengrößenklassen nach Wirtschaftsgliederung und Forschungsintensitäten 2021")</f>
        <v>Tabelle 3.2.2: Beschäftigtengrößenklassen nach Wirtschaftsgliederung und Forschungsintensitäten 2021</v>
      </c>
    </row>
    <row r="18" spans="1:2" ht="20.100000000000001" customHeight="1" x14ac:dyDescent="0.25">
      <c r="A18" s="1" t="s">
        <v>1</v>
      </c>
      <c r="B18" s="7" t="str">
        <f xml:space="preserve"> HYPERLINK("#3.2.3!A1","Tabelle 3.2.3: Beschäftigte, Umsatz und interne FuE-Aufwendungen in der Wirtschaft 2021")</f>
        <v>Tabelle 3.2.3: Beschäftigte, Umsatz und interne FuE-Aufwendungen in der Wirtschaft 2021</v>
      </c>
    </row>
    <row r="19" spans="1:2" ht="20.100000000000001" customHeight="1" x14ac:dyDescent="0.25">
      <c r="A19" s="1" t="s">
        <v>1</v>
      </c>
      <c r="B19" s="7" t="str">
        <f xml:space="preserve"> HYPERLINK("#3.2.4!A1","Tabelle 3.2.4: Beschäftigte, Umsatz und interne FuE-Aufwendungen in der Wirtschaft nach ausgewählten WZ-Abteilungen 2021")</f>
        <v>Tabelle 3.2.4: Beschäftigte, Umsatz und interne FuE-Aufwendungen in der Wirtschaft nach ausgewählten WZ-Abteilungen 2021</v>
      </c>
    </row>
    <row r="20" spans="1:2" ht="20.100000000000001" customHeight="1" x14ac:dyDescent="0.25">
      <c r="A20" s="1" t="s">
        <v>1</v>
      </c>
      <c r="B20" s="7" t="str">
        <f xml:space="preserve"> HYPERLINK("#3.2.5!A1","Tabelle 3.2.5: Interne FuE-Aufwendungen nach Einsatz der Mittel im Wirtschaftssektor 2021")</f>
        <v>Tabelle 3.2.5: Interne FuE-Aufwendungen nach Einsatz der Mittel im Wirtschaftssektor 2021</v>
      </c>
    </row>
    <row r="21" spans="1:2" ht="20.100000000000001" customHeight="1" x14ac:dyDescent="0.25">
      <c r="A21" s="1" t="s">
        <v>1</v>
      </c>
      <c r="B21" s="7" t="str">
        <f xml:space="preserve"> HYPERLINK("#3.2.6!A1","Tabelle 3.2.6: Interne FuE-Aufwendungen in der Wirtschaft nach Art der Aufwendungen 2021")</f>
        <v>Tabelle 3.2.6: Interne FuE-Aufwendungen in der Wirtschaft nach Art der Aufwendungen 2021</v>
      </c>
    </row>
    <row r="22" spans="1:2" ht="20.100000000000001" customHeight="1" x14ac:dyDescent="0.25">
      <c r="A22" s="1" t="s">
        <v>1</v>
      </c>
      <c r="B22" s="7" t="str">
        <f xml:space="preserve"> HYPERLINK("#3.2.7!A1","Tabelle 3.2.7: Interne FuE-Aufwendungen im Wirtschaftssektor nach ausgewählten Erzeugnisbereichen für die FuE durchgeführt wurde 2021")</f>
        <v>Tabelle 3.2.7: Interne FuE-Aufwendungen im Wirtschaftssektor nach ausgewählten Erzeugnisbereichen für die FuE durchgeführt wurde 2021</v>
      </c>
    </row>
    <row r="23" spans="1:2" ht="20.100000000000001" customHeight="1" x14ac:dyDescent="0.25">
      <c r="A23" s="1" t="s">
        <v>1</v>
      </c>
      <c r="B23" s="7" t="str">
        <f xml:space="preserve"> HYPERLINK("#3.2.8!A1","Tabelle 3.2.8: Externe FuE-Aufwendungen des Wirtschaftssektors nach Auftragnehmern 2021")</f>
        <v>Tabelle 3.2.8: Externe FuE-Aufwendungen des Wirtschaftssektors nach Auftragnehmern 2021</v>
      </c>
    </row>
    <row r="24" spans="1:2" ht="20.100000000000001" customHeight="1" x14ac:dyDescent="0.25">
      <c r="A24" s="1" t="s">
        <v>1</v>
      </c>
      <c r="B24" s="7" t="str">
        <f xml:space="preserve"> HYPERLINK("#4.1!A1","Tabelle 4.1: FuE-Personal (Vollzeitäquivalente) in der Wirtschaft nach Personalgruppen und Geschlecht 2021")</f>
        <v>Tabelle 4.1: FuE-Personal (Vollzeitäquivalente) in der Wirtschaft nach Personalgruppen und Geschlecht 2021</v>
      </c>
    </row>
    <row r="25" spans="1:2" ht="20.100000000000001" customHeight="1" x14ac:dyDescent="0.25">
      <c r="A25" s="1" t="s">
        <v>1</v>
      </c>
      <c r="B25" s="7" t="str">
        <f xml:space="preserve"> HYPERLINK("#4.2!A1","Tabelle 4.2: FuE-Personal (Anzahl) in der Wirtschaft nach Personalgruppen und Geschlecht 2021")</f>
        <v>Tabelle 4.2: FuE-Personal (Anzahl) in der Wirtschaft nach Personalgruppen und Geschlecht 2021</v>
      </c>
    </row>
    <row r="26" spans="1:2" ht="20.100000000000001" customHeight="1" x14ac:dyDescent="0.25">
      <c r="A26" s="1" t="s">
        <v>1</v>
      </c>
      <c r="B26" s="7" t="str">
        <f xml:space="preserve"> HYPERLINK("#5.1!A1","Tabelle 5.1: Interne FuE-Aufwendungen im Wirtschaftssektor nach Bundesländern und der Wirtschaftsgliederung 2021")</f>
        <v>Tabelle 5.1: Interne FuE-Aufwendungen im Wirtschaftssektor nach Bundesländern und der Wirtschaftsgliederung 2021</v>
      </c>
    </row>
    <row r="27" spans="1:2" ht="20.100000000000001" customHeight="1" x14ac:dyDescent="0.25">
      <c r="A27" s="1" t="s">
        <v>1</v>
      </c>
      <c r="B27" s="7" t="str">
        <f xml:space="preserve"> HYPERLINK("#5.2!A1","Tabelle 5.2: FuE-Personal (Vollzeitäquivalente) im Wirtschaftssektor nach Bundesländern und der Wirtschaftsgliederung 2021")</f>
        <v>Tabelle 5.2: FuE-Personal (Vollzeitäquivalente) im Wirtschaftssektor nach Bundesländern und der Wirtschaftsgliederung 2021</v>
      </c>
    </row>
    <row r="28" spans="1:2" ht="20.100000000000001" customHeight="1" x14ac:dyDescent="0.25">
      <c r="A28" s="1" t="s">
        <v>1</v>
      </c>
      <c r="B28" s="7" t="str">
        <f xml:space="preserve"> HYPERLINK("#5.3!A1","Tabelle 5.3: Interne FuE-Aufwendungen und FuE-Personal nach NUTS-2 Regionen 2021")</f>
        <v>Tabelle 5.3: Interne FuE-Aufwendungen und FuE-Personal nach NUTS-2 Regionen 2021</v>
      </c>
    </row>
    <row r="29" spans="1:2" ht="20.100000000000001" customHeight="1" x14ac:dyDescent="0.25">
      <c r="A29" s="1" t="s">
        <v>1</v>
      </c>
      <c r="B29" s="7" t="str">
        <f xml:space="preserve"> HYPERLINK("#6.1!A1","Tabelle 6.1: Internen FuE-Aufwendungen der Wirtschaft nach Land des Konzernsitzes 2021")</f>
        <v>Tabelle 6.1: Internen FuE-Aufwendungen der Wirtschaft nach Land des Konzernsitzes 2021</v>
      </c>
    </row>
    <row r="30" spans="1:2" ht="20.100000000000001" customHeight="1" x14ac:dyDescent="0.25">
      <c r="A30" s="1" t="s">
        <v>1</v>
      </c>
      <c r="B30" s="7" t="str">
        <f xml:space="preserve"> HYPERLINK("#6.2!A1","Tabelle 6.2: FuE-Personal (Vollzeitäquivalente) der Wirtschaft nach Land des Konzernsitzes 2021")</f>
        <v>Tabelle 6.2: FuE-Personal (Vollzeitäquivalente) der Wirtschaft nach Land des Konzernsitzes 2021</v>
      </c>
    </row>
    <row r="32" spans="1:2" x14ac:dyDescent="0.25">
      <c r="B32" s="2" t="s">
        <v>3</v>
      </c>
    </row>
    <row r="33" spans="2:2" x14ac:dyDescent="0.25">
      <c r="B33" s="3" t="s">
        <v>4</v>
      </c>
    </row>
    <row r="34" spans="2:2" x14ac:dyDescent="0.25">
      <c r="B34" s="4" t="s">
        <v>5</v>
      </c>
    </row>
    <row r="35" spans="2:2" x14ac:dyDescent="0.25">
      <c r="B35" s="4" t="s">
        <v>6</v>
      </c>
    </row>
  </sheetData>
  <mergeCells count="3">
    <mergeCell ref="A1:B1"/>
    <mergeCell ref="A2:B2"/>
    <mergeCell ref="A3:B3"/>
  </mergeCells>
  <pageMargins left="0.7" right="0.7" top="0.75" bottom="0.75" header="0.3" footer="0.3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60"/>
  <sheetViews>
    <sheetView showGridLines="0" zoomScaleNormal="100" workbookViewId="0">
      <pane ySplit="5" topLeftCell="A6" activePane="bottomLeft" state="frozen"/>
      <selection pane="bottomLeft" activeCell="F38" sqref="F38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3" width="14.7109375" customWidth="1"/>
    <col min="4" max="4" width="14.7109375" customWidth="1" outlineLevel="1"/>
    <col min="5" max="5" width="7.7109375" customWidth="1" outlineLevel="1"/>
    <col min="6" max="6" width="14.7109375" customWidth="1" outlineLevel="1"/>
    <col min="7" max="7" width="7.7109375" customWidth="1" outlineLevel="1"/>
    <col min="8" max="8" width="14.7109375" customWidth="1" outlineLevel="1"/>
    <col min="9" max="9" width="7.7109375" customWidth="1" outlineLevel="1"/>
  </cols>
  <sheetData>
    <row r="1" spans="1:9" ht="20.100000000000001" customHeight="1" x14ac:dyDescent="0.25">
      <c r="A1" s="41" t="s">
        <v>248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</row>
    <row r="2" spans="1:9" ht="20.100000000000001" customHeight="1" x14ac:dyDescent="0.25">
      <c r="A2" s="53" t="s">
        <v>161</v>
      </c>
      <c r="B2" s="53" t="s">
        <v>1</v>
      </c>
      <c r="C2" s="43" t="s">
        <v>20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</row>
    <row r="3" spans="1:9" ht="20.100000000000001" customHeight="1" x14ac:dyDescent="0.25">
      <c r="A3" s="53" t="s">
        <v>162</v>
      </c>
      <c r="B3" s="53" t="s">
        <v>1</v>
      </c>
      <c r="C3" s="43" t="s">
        <v>10</v>
      </c>
      <c r="D3" s="43" t="s">
        <v>249</v>
      </c>
      <c r="E3" s="43" t="s">
        <v>1</v>
      </c>
      <c r="F3" s="43" t="s">
        <v>1</v>
      </c>
      <c r="G3" s="43" t="s">
        <v>1</v>
      </c>
      <c r="H3" s="43" t="s">
        <v>1</v>
      </c>
      <c r="I3" s="43" t="s">
        <v>1</v>
      </c>
    </row>
    <row r="4" spans="1:9" ht="33" customHeight="1" x14ac:dyDescent="0.25">
      <c r="A4" s="53" t="s">
        <v>166</v>
      </c>
      <c r="B4" s="53" t="s">
        <v>1</v>
      </c>
      <c r="C4" s="43" t="s">
        <v>1</v>
      </c>
      <c r="D4" s="44" t="s">
        <v>250</v>
      </c>
      <c r="E4" s="44" t="s">
        <v>1</v>
      </c>
      <c r="F4" s="44" t="s">
        <v>251</v>
      </c>
      <c r="G4" s="44" t="s">
        <v>1</v>
      </c>
      <c r="H4" s="44" t="s">
        <v>252</v>
      </c>
      <c r="I4" s="44" t="s">
        <v>1</v>
      </c>
    </row>
    <row r="5" spans="1:9" ht="20.100000000000001" customHeight="1" x14ac:dyDescent="0.25">
      <c r="A5" s="53" t="s">
        <v>1</v>
      </c>
      <c r="B5" s="53" t="s">
        <v>1</v>
      </c>
      <c r="C5" s="10" t="s">
        <v>170</v>
      </c>
      <c r="D5" s="10" t="s">
        <v>170</v>
      </c>
      <c r="E5" s="10" t="s">
        <v>22</v>
      </c>
      <c r="F5" s="10" t="s">
        <v>170</v>
      </c>
      <c r="G5" s="10" t="s">
        <v>22</v>
      </c>
      <c r="H5" s="10" t="s">
        <v>170</v>
      </c>
      <c r="I5" s="10" t="s">
        <v>22</v>
      </c>
    </row>
    <row r="6" spans="1:9" ht="20.100000000000001" customHeight="1" x14ac:dyDescent="0.25">
      <c r="A6" s="45" t="s">
        <v>64</v>
      </c>
      <c r="B6" s="45" t="s">
        <v>1</v>
      </c>
      <c r="C6" s="52" t="s">
        <v>1</v>
      </c>
      <c r="D6" s="52" t="s">
        <v>1</v>
      </c>
      <c r="E6" s="52" t="s">
        <v>1</v>
      </c>
      <c r="F6" s="52" t="s">
        <v>1</v>
      </c>
      <c r="G6" s="52" t="s">
        <v>1</v>
      </c>
      <c r="H6" s="52" t="s">
        <v>1</v>
      </c>
      <c r="I6" s="52" t="s">
        <v>1</v>
      </c>
    </row>
    <row r="7" spans="1:9" ht="13.5" customHeight="1" outlineLevel="1" x14ac:dyDescent="0.25">
      <c r="A7" s="19" t="s">
        <v>65</v>
      </c>
      <c r="B7" s="19" t="s">
        <v>66</v>
      </c>
      <c r="C7" s="23">
        <v>228359</v>
      </c>
      <c r="D7" s="24">
        <v>10001</v>
      </c>
      <c r="E7" s="27">
        <v>4.4000000000000004</v>
      </c>
      <c r="F7" s="24">
        <v>79728</v>
      </c>
      <c r="G7" s="27">
        <v>34.9</v>
      </c>
      <c r="H7" s="24">
        <v>138630</v>
      </c>
      <c r="I7" s="27">
        <v>60.7</v>
      </c>
    </row>
    <row r="8" spans="1:9" ht="13.5" customHeight="1" outlineLevel="1" x14ac:dyDescent="0.25">
      <c r="A8" s="19" t="s">
        <v>67</v>
      </c>
      <c r="B8" s="19" t="s">
        <v>68</v>
      </c>
      <c r="C8" s="23">
        <v>21030</v>
      </c>
      <c r="D8" s="24">
        <v>1701</v>
      </c>
      <c r="E8" s="27">
        <v>8.1</v>
      </c>
      <c r="F8" s="24">
        <v>11185</v>
      </c>
      <c r="G8" s="27">
        <v>53.2</v>
      </c>
      <c r="H8" s="24">
        <v>8144</v>
      </c>
      <c r="I8" s="27">
        <v>38.700000000000003</v>
      </c>
    </row>
    <row r="9" spans="1:9" ht="13.5" customHeight="1" outlineLevel="1" x14ac:dyDescent="0.25">
      <c r="A9" s="19" t="s">
        <v>69</v>
      </c>
      <c r="B9" s="19" t="s">
        <v>70</v>
      </c>
      <c r="C9" s="23">
        <v>62638088</v>
      </c>
      <c r="D9" s="24">
        <v>4582530</v>
      </c>
      <c r="E9" s="27">
        <v>7.3</v>
      </c>
      <c r="F9" s="24">
        <v>24897285</v>
      </c>
      <c r="G9" s="27">
        <v>39.700000000000003</v>
      </c>
      <c r="H9" s="24">
        <v>33158273</v>
      </c>
      <c r="I9" s="27">
        <v>52.9</v>
      </c>
    </row>
    <row r="10" spans="1:9" ht="13.5" customHeight="1" outlineLevel="1" x14ac:dyDescent="0.25">
      <c r="A10" s="19" t="s">
        <v>71</v>
      </c>
      <c r="B10" s="19" t="s">
        <v>72</v>
      </c>
      <c r="C10" s="23">
        <v>335723</v>
      </c>
      <c r="D10" s="24">
        <v>14526</v>
      </c>
      <c r="E10" s="27">
        <v>4.3</v>
      </c>
      <c r="F10" s="24">
        <v>152070</v>
      </c>
      <c r="G10" s="27">
        <v>45.3</v>
      </c>
      <c r="H10" s="24">
        <v>169126</v>
      </c>
      <c r="I10" s="27">
        <v>50.4</v>
      </c>
    </row>
    <row r="11" spans="1:9" ht="13.5" customHeight="1" outlineLevel="1" x14ac:dyDescent="0.25">
      <c r="A11" s="19" t="s">
        <v>73</v>
      </c>
      <c r="B11" s="19" t="s">
        <v>74</v>
      </c>
      <c r="C11" s="23">
        <v>130571</v>
      </c>
      <c r="D11" s="24">
        <v>10603</v>
      </c>
      <c r="E11" s="27">
        <v>8.1</v>
      </c>
      <c r="F11" s="24">
        <v>62483</v>
      </c>
      <c r="G11" s="27">
        <v>47.9</v>
      </c>
      <c r="H11" s="24">
        <v>57485</v>
      </c>
      <c r="I11" s="27">
        <v>44</v>
      </c>
    </row>
    <row r="12" spans="1:9" ht="13.5" customHeight="1" outlineLevel="1" x14ac:dyDescent="0.25">
      <c r="A12" s="19" t="s">
        <v>76</v>
      </c>
      <c r="B12" s="19" t="s">
        <v>77</v>
      </c>
      <c r="C12" s="23">
        <v>231493</v>
      </c>
      <c r="D12" s="24">
        <v>14399</v>
      </c>
      <c r="E12" s="27">
        <v>6.2</v>
      </c>
      <c r="F12" s="24">
        <v>70082</v>
      </c>
      <c r="G12" s="27">
        <v>30.3</v>
      </c>
      <c r="H12" s="24">
        <v>147012</v>
      </c>
      <c r="I12" s="27">
        <v>63.5</v>
      </c>
    </row>
    <row r="13" spans="1:9" ht="13.5" customHeight="1" outlineLevel="1" x14ac:dyDescent="0.25">
      <c r="A13" s="19" t="s">
        <v>78</v>
      </c>
      <c r="B13" s="19" t="s">
        <v>79</v>
      </c>
      <c r="C13" s="23">
        <v>142639</v>
      </c>
      <c r="D13" s="24">
        <v>8487</v>
      </c>
      <c r="E13" s="27">
        <v>5.9</v>
      </c>
      <c r="F13" s="24">
        <v>26460</v>
      </c>
      <c r="G13" s="27">
        <v>18.600000000000001</v>
      </c>
      <c r="H13" s="24">
        <v>107692</v>
      </c>
      <c r="I13" s="27">
        <v>75.5</v>
      </c>
    </row>
    <row r="14" spans="1:9" ht="13.5" customHeight="1" outlineLevel="1" x14ac:dyDescent="0.25">
      <c r="A14" s="19" t="s">
        <v>80</v>
      </c>
      <c r="B14" s="19" t="s">
        <v>81</v>
      </c>
      <c r="C14" s="23">
        <v>4598638</v>
      </c>
      <c r="D14" s="24">
        <v>315459</v>
      </c>
      <c r="E14" s="27">
        <v>6.9</v>
      </c>
      <c r="F14" s="24">
        <v>1855636</v>
      </c>
      <c r="G14" s="27">
        <v>40.4</v>
      </c>
      <c r="H14" s="24">
        <v>2427543</v>
      </c>
      <c r="I14" s="27">
        <v>52.8</v>
      </c>
    </row>
    <row r="15" spans="1:9" ht="13.5" customHeight="1" outlineLevel="1" x14ac:dyDescent="0.25">
      <c r="A15" s="19" t="s">
        <v>82</v>
      </c>
      <c r="B15" s="19" t="s">
        <v>83</v>
      </c>
      <c r="C15" s="23">
        <v>5527071</v>
      </c>
      <c r="D15" s="24">
        <v>675643</v>
      </c>
      <c r="E15" s="27">
        <v>12.2</v>
      </c>
      <c r="F15" s="24">
        <v>3414773</v>
      </c>
      <c r="G15" s="27">
        <v>61.8</v>
      </c>
      <c r="H15" s="24">
        <v>1436655</v>
      </c>
      <c r="I15" s="27">
        <v>26</v>
      </c>
    </row>
    <row r="16" spans="1:9" ht="13.5" customHeight="1" outlineLevel="1" x14ac:dyDescent="0.25">
      <c r="A16" s="19" t="s">
        <v>84</v>
      </c>
      <c r="B16" s="19" t="s">
        <v>85</v>
      </c>
      <c r="C16" s="23">
        <v>1337521</v>
      </c>
      <c r="D16" s="24">
        <v>69292</v>
      </c>
      <c r="E16" s="27">
        <v>5.2</v>
      </c>
      <c r="F16" s="24">
        <v>472552</v>
      </c>
      <c r="G16" s="27">
        <v>35.299999999999997</v>
      </c>
      <c r="H16" s="24">
        <v>795677</v>
      </c>
      <c r="I16" s="27">
        <v>59.5</v>
      </c>
    </row>
    <row r="17" spans="1:9" ht="13.5" customHeight="1" outlineLevel="1" x14ac:dyDescent="0.25">
      <c r="A17" s="19" t="s">
        <v>86</v>
      </c>
      <c r="B17" s="19" t="s">
        <v>87</v>
      </c>
      <c r="C17" s="23">
        <v>345676</v>
      </c>
      <c r="D17" s="24">
        <v>22332</v>
      </c>
      <c r="E17" s="27">
        <v>6.5</v>
      </c>
      <c r="F17" s="24">
        <v>134909</v>
      </c>
      <c r="G17" s="27">
        <v>39</v>
      </c>
      <c r="H17" s="24">
        <v>188436</v>
      </c>
      <c r="I17" s="27">
        <v>54.5</v>
      </c>
    </row>
    <row r="18" spans="1:9" ht="13.5" customHeight="1" outlineLevel="1" x14ac:dyDescent="0.25">
      <c r="A18" s="19" t="s">
        <v>88</v>
      </c>
      <c r="B18" s="19" t="s">
        <v>89</v>
      </c>
      <c r="C18" s="23">
        <v>502145</v>
      </c>
      <c r="D18" s="24">
        <v>26981</v>
      </c>
      <c r="E18" s="27">
        <v>5.4</v>
      </c>
      <c r="F18" s="24">
        <v>219579</v>
      </c>
      <c r="G18" s="27">
        <v>43.7</v>
      </c>
      <c r="H18" s="24">
        <v>255584</v>
      </c>
      <c r="I18" s="27">
        <v>50.9</v>
      </c>
    </row>
    <row r="19" spans="1:9" ht="13.5" customHeight="1" outlineLevel="1" x14ac:dyDescent="0.25">
      <c r="A19" s="19" t="s">
        <v>90</v>
      </c>
      <c r="B19" s="19" t="s">
        <v>91</v>
      </c>
      <c r="C19" s="23">
        <v>1043164</v>
      </c>
      <c r="D19" s="24">
        <v>51940</v>
      </c>
      <c r="E19" s="27">
        <v>5</v>
      </c>
      <c r="F19" s="24">
        <v>450756</v>
      </c>
      <c r="G19" s="27">
        <v>43.2</v>
      </c>
      <c r="H19" s="24">
        <v>540469</v>
      </c>
      <c r="I19" s="27">
        <v>51.8</v>
      </c>
    </row>
    <row r="20" spans="1:9" ht="13.5" customHeight="1" outlineLevel="1" x14ac:dyDescent="0.25">
      <c r="A20" s="19" t="s">
        <v>92</v>
      </c>
      <c r="B20" s="19" t="s">
        <v>93</v>
      </c>
      <c r="C20" s="23">
        <v>9034391</v>
      </c>
      <c r="D20" s="24">
        <v>384941</v>
      </c>
      <c r="E20" s="27">
        <v>4.3</v>
      </c>
      <c r="F20" s="24">
        <v>4231154</v>
      </c>
      <c r="G20" s="27">
        <v>46.8</v>
      </c>
      <c r="H20" s="24">
        <v>4418297</v>
      </c>
      <c r="I20" s="27">
        <v>48.9</v>
      </c>
    </row>
    <row r="21" spans="1:9" ht="13.5" customHeight="1" outlineLevel="1" x14ac:dyDescent="0.25">
      <c r="A21" s="19" t="s">
        <v>94</v>
      </c>
      <c r="B21" s="19" t="s">
        <v>95</v>
      </c>
      <c r="C21" s="23">
        <v>2885116</v>
      </c>
      <c r="D21" s="24">
        <v>161425</v>
      </c>
      <c r="E21" s="27">
        <v>5.6</v>
      </c>
      <c r="F21" s="24">
        <v>975892</v>
      </c>
      <c r="G21" s="27">
        <v>33.799999999999997</v>
      </c>
      <c r="H21" s="24">
        <v>1747799</v>
      </c>
      <c r="I21" s="27">
        <v>60.6</v>
      </c>
    </row>
    <row r="22" spans="1:9" ht="13.5" customHeight="1" outlineLevel="1" x14ac:dyDescent="0.25">
      <c r="A22" s="19" t="s">
        <v>96</v>
      </c>
      <c r="B22" s="19" t="s">
        <v>97</v>
      </c>
      <c r="C22" s="23">
        <v>7175232</v>
      </c>
      <c r="D22" s="24">
        <v>584282</v>
      </c>
      <c r="E22" s="27">
        <v>8.1</v>
      </c>
      <c r="F22" s="24">
        <v>2856501</v>
      </c>
      <c r="G22" s="27">
        <v>39.799999999999997</v>
      </c>
      <c r="H22" s="24">
        <v>3734448</v>
      </c>
      <c r="I22" s="27">
        <v>52</v>
      </c>
    </row>
    <row r="23" spans="1:9" ht="13.5" customHeight="1" outlineLevel="1" x14ac:dyDescent="0.25">
      <c r="A23" s="19" t="s">
        <v>98</v>
      </c>
      <c r="B23" s="19" t="s">
        <v>99</v>
      </c>
      <c r="C23" s="23">
        <v>26010504</v>
      </c>
      <c r="D23" s="24">
        <v>1921995</v>
      </c>
      <c r="E23" s="27">
        <v>7.4</v>
      </c>
      <c r="F23" s="24">
        <v>8631567</v>
      </c>
      <c r="G23" s="27">
        <v>33.200000000000003</v>
      </c>
      <c r="H23" s="24">
        <v>15456942</v>
      </c>
      <c r="I23" s="27">
        <v>59.4</v>
      </c>
    </row>
    <row r="24" spans="1:9" ht="13.5" customHeight="1" outlineLevel="1" x14ac:dyDescent="0.25">
      <c r="A24" s="19" t="s">
        <v>100</v>
      </c>
      <c r="B24" s="19" t="s">
        <v>101</v>
      </c>
      <c r="C24" s="23">
        <v>1774419</v>
      </c>
      <c r="D24" s="24">
        <v>230919</v>
      </c>
      <c r="E24" s="27">
        <v>13</v>
      </c>
      <c r="F24" s="24">
        <v>679901</v>
      </c>
      <c r="G24" s="27">
        <v>38.299999999999997</v>
      </c>
      <c r="H24" s="24">
        <v>863599</v>
      </c>
      <c r="I24" s="27">
        <v>48.7</v>
      </c>
    </row>
    <row r="25" spans="1:9" ht="13.5" customHeight="1" outlineLevel="1" x14ac:dyDescent="0.25">
      <c r="A25" s="19" t="s">
        <v>102</v>
      </c>
      <c r="B25" s="19" t="s">
        <v>103</v>
      </c>
      <c r="C25" s="23">
        <v>1251537</v>
      </c>
      <c r="D25" s="24">
        <v>181276</v>
      </c>
      <c r="E25" s="27">
        <v>14.5</v>
      </c>
      <c r="F25" s="24">
        <v>481581</v>
      </c>
      <c r="G25" s="27">
        <v>38.5</v>
      </c>
      <c r="H25" s="24">
        <v>588680</v>
      </c>
      <c r="I25" s="27">
        <v>47</v>
      </c>
    </row>
    <row r="26" spans="1:9" ht="13.5" customHeight="1" outlineLevel="1" x14ac:dyDescent="0.25">
      <c r="A26" s="19" t="s">
        <v>104</v>
      </c>
      <c r="B26" s="19" t="s">
        <v>105</v>
      </c>
      <c r="C26" s="23">
        <v>1563785</v>
      </c>
      <c r="D26" s="24">
        <v>89307</v>
      </c>
      <c r="E26" s="27">
        <v>5.7</v>
      </c>
      <c r="F26" s="24">
        <v>662971</v>
      </c>
      <c r="G26" s="27">
        <v>42.4</v>
      </c>
      <c r="H26" s="24">
        <v>811507</v>
      </c>
      <c r="I26" s="27">
        <v>51.9</v>
      </c>
    </row>
    <row r="27" spans="1:9" ht="13.5" customHeight="1" outlineLevel="1" x14ac:dyDescent="0.25">
      <c r="A27" s="19" t="s">
        <v>106</v>
      </c>
      <c r="B27" s="19" t="s">
        <v>107</v>
      </c>
      <c r="C27" s="23">
        <v>197622</v>
      </c>
      <c r="D27" s="24">
        <v>20412</v>
      </c>
      <c r="E27" s="27">
        <v>10.3</v>
      </c>
      <c r="F27" s="24">
        <v>78522</v>
      </c>
      <c r="G27" s="27">
        <v>39.700000000000003</v>
      </c>
      <c r="H27" s="24">
        <v>98688</v>
      </c>
      <c r="I27" s="27">
        <v>49.9</v>
      </c>
    </row>
    <row r="28" spans="1:9" ht="13.5" customHeight="1" outlineLevel="1" x14ac:dyDescent="0.25">
      <c r="A28" s="19" t="s">
        <v>108</v>
      </c>
      <c r="B28" s="19" t="s">
        <v>109</v>
      </c>
      <c r="C28" s="23">
        <v>118857</v>
      </c>
      <c r="D28" s="24">
        <v>6149</v>
      </c>
      <c r="E28" s="27">
        <v>5.2</v>
      </c>
      <c r="F28" s="24">
        <v>55112</v>
      </c>
      <c r="G28" s="27">
        <v>46.4</v>
      </c>
      <c r="H28" s="24">
        <v>57596</v>
      </c>
      <c r="I28" s="27">
        <v>48.5</v>
      </c>
    </row>
    <row r="29" spans="1:9" ht="13.5" customHeight="1" outlineLevel="1" x14ac:dyDescent="0.25">
      <c r="A29" s="19" t="s">
        <v>110</v>
      </c>
      <c r="B29" s="19" t="s">
        <v>111</v>
      </c>
      <c r="C29" s="23">
        <v>5465305</v>
      </c>
      <c r="D29" s="24">
        <v>284205</v>
      </c>
      <c r="E29" s="27">
        <v>5.2</v>
      </c>
      <c r="F29" s="24">
        <v>2832222</v>
      </c>
      <c r="G29" s="27">
        <v>51.8</v>
      </c>
      <c r="H29" s="24">
        <v>2348878</v>
      </c>
      <c r="I29" s="27">
        <v>43</v>
      </c>
    </row>
    <row r="30" spans="1:9" ht="13.5" customHeight="1" outlineLevel="1" x14ac:dyDescent="0.25">
      <c r="A30" s="19" t="s">
        <v>172</v>
      </c>
      <c r="B30" s="19" t="s">
        <v>173</v>
      </c>
      <c r="C30" s="23">
        <v>4468710</v>
      </c>
      <c r="D30" s="24">
        <v>235986</v>
      </c>
      <c r="E30" s="27">
        <v>5.3</v>
      </c>
      <c r="F30" s="24">
        <v>2212569</v>
      </c>
      <c r="G30" s="27">
        <v>49.5</v>
      </c>
      <c r="H30" s="24">
        <v>2020155</v>
      </c>
      <c r="I30" s="27">
        <v>45.2</v>
      </c>
    </row>
    <row r="31" spans="1:9" ht="13.5" customHeight="1" outlineLevel="1" x14ac:dyDescent="0.25">
      <c r="A31" s="19" t="s">
        <v>112</v>
      </c>
      <c r="B31" s="19" t="s">
        <v>113</v>
      </c>
      <c r="C31" s="23">
        <v>350137</v>
      </c>
      <c r="D31" s="24">
        <v>123336</v>
      </c>
      <c r="E31" s="27">
        <v>35.200000000000003</v>
      </c>
      <c r="F31" s="24">
        <v>42603</v>
      </c>
      <c r="G31" s="27">
        <v>12.2</v>
      </c>
      <c r="H31" s="24">
        <v>184198</v>
      </c>
      <c r="I31" s="27">
        <v>52.6</v>
      </c>
    </row>
    <row r="32" spans="1:9" ht="13.5" customHeight="1" outlineLevel="1" x14ac:dyDescent="0.25">
      <c r="A32" s="19" t="s">
        <v>114</v>
      </c>
      <c r="B32" s="19" t="s">
        <v>115</v>
      </c>
      <c r="C32" s="23">
        <v>6002430</v>
      </c>
      <c r="D32" s="24">
        <v>415818</v>
      </c>
      <c r="E32" s="27">
        <v>6.9</v>
      </c>
      <c r="F32" s="24">
        <v>3363201</v>
      </c>
      <c r="G32" s="27">
        <v>56</v>
      </c>
      <c r="H32" s="24">
        <v>2223410</v>
      </c>
      <c r="I32" s="27">
        <v>37</v>
      </c>
    </row>
    <row r="33" spans="1:9" ht="13.5" customHeight="1" outlineLevel="1" x14ac:dyDescent="0.25">
      <c r="A33" s="19" t="s">
        <v>116</v>
      </c>
      <c r="B33" s="19" t="s">
        <v>117</v>
      </c>
      <c r="C33" s="23">
        <v>1937697</v>
      </c>
      <c r="D33" s="24">
        <v>63910</v>
      </c>
      <c r="E33" s="27">
        <v>3.3</v>
      </c>
      <c r="F33" s="24">
        <v>1050745</v>
      </c>
      <c r="G33" s="27">
        <v>54.2</v>
      </c>
      <c r="H33" s="24">
        <v>823042</v>
      </c>
      <c r="I33" s="27">
        <v>42.5</v>
      </c>
    </row>
    <row r="34" spans="1:9" ht="13.5" customHeight="1" outlineLevel="1" x14ac:dyDescent="0.25">
      <c r="A34" s="19" t="s">
        <v>118</v>
      </c>
      <c r="B34" s="19" t="s">
        <v>119</v>
      </c>
      <c r="C34" s="23">
        <v>3775350</v>
      </c>
      <c r="D34" s="24">
        <v>330673</v>
      </c>
      <c r="E34" s="27">
        <v>8.8000000000000007</v>
      </c>
      <c r="F34" s="24">
        <v>2137238</v>
      </c>
      <c r="G34" s="27">
        <v>56.6</v>
      </c>
      <c r="H34" s="24">
        <v>1307440</v>
      </c>
      <c r="I34" s="27">
        <v>34.6</v>
      </c>
    </row>
    <row r="35" spans="1:9" ht="13.5" customHeight="1" outlineLevel="1" x14ac:dyDescent="0.25">
      <c r="A35" s="19" t="s">
        <v>120</v>
      </c>
      <c r="B35" s="19" t="s">
        <v>121</v>
      </c>
      <c r="C35" s="23">
        <v>340858</v>
      </c>
      <c r="D35" s="24">
        <v>35190</v>
      </c>
      <c r="E35" s="27">
        <v>10.3</v>
      </c>
      <c r="F35" s="24">
        <v>232862</v>
      </c>
      <c r="G35" s="27">
        <v>68.3</v>
      </c>
      <c r="H35" s="24">
        <v>72806</v>
      </c>
      <c r="I35" s="27">
        <v>21.4</v>
      </c>
    </row>
    <row r="36" spans="1:9" ht="13.5" customHeight="1" outlineLevel="1" x14ac:dyDescent="0.25">
      <c r="A36" s="19" t="s">
        <v>122</v>
      </c>
      <c r="B36" s="19" t="s">
        <v>123</v>
      </c>
      <c r="C36" s="23">
        <v>739328</v>
      </c>
      <c r="D36" s="24">
        <v>39667</v>
      </c>
      <c r="E36" s="27">
        <v>5.4</v>
      </c>
      <c r="F36" s="24">
        <v>326380</v>
      </c>
      <c r="G36" s="27">
        <v>44.1</v>
      </c>
      <c r="H36" s="24">
        <v>373281</v>
      </c>
      <c r="I36" s="27">
        <v>50.5</v>
      </c>
    </row>
    <row r="37" spans="1:9" ht="20.100000000000001" customHeight="1" x14ac:dyDescent="0.25">
      <c r="A37" s="45" t="s">
        <v>174</v>
      </c>
      <c r="B37" s="45" t="s">
        <v>1</v>
      </c>
      <c r="C37" s="47" t="s">
        <v>1</v>
      </c>
      <c r="D37" s="46" t="s">
        <v>1</v>
      </c>
      <c r="E37" s="47" t="s">
        <v>1</v>
      </c>
      <c r="F37" s="46" t="s">
        <v>1</v>
      </c>
      <c r="G37" s="47" t="s">
        <v>1</v>
      </c>
      <c r="H37" s="46" t="s">
        <v>1</v>
      </c>
      <c r="I37" s="47" t="s">
        <v>1</v>
      </c>
    </row>
    <row r="38" spans="1:9" ht="13.5" customHeight="1" outlineLevel="1" x14ac:dyDescent="0.25">
      <c r="A38" s="48" t="s">
        <v>175</v>
      </c>
      <c r="B38" s="48" t="s">
        <v>1</v>
      </c>
      <c r="C38" s="23">
        <v>65598163</v>
      </c>
      <c r="D38" s="24">
        <v>4756282</v>
      </c>
      <c r="E38" s="27">
        <v>7.3</v>
      </c>
      <c r="F38" s="24">
        <v>27521502</v>
      </c>
      <c r="G38" s="27">
        <v>42</v>
      </c>
      <c r="H38" s="24">
        <v>33320378</v>
      </c>
      <c r="I38" s="27">
        <v>50.8</v>
      </c>
    </row>
    <row r="39" spans="1:9" ht="13.5" customHeight="1" outlineLevel="1" x14ac:dyDescent="0.25">
      <c r="A39" s="48" t="s">
        <v>176</v>
      </c>
      <c r="B39" s="48" t="s">
        <v>1</v>
      </c>
      <c r="C39" s="23">
        <v>19818131</v>
      </c>
      <c r="D39" s="24">
        <v>1603529</v>
      </c>
      <c r="E39" s="27">
        <v>8.1</v>
      </c>
      <c r="F39" s="24">
        <v>10390193</v>
      </c>
      <c r="G39" s="27">
        <v>52.4</v>
      </c>
      <c r="H39" s="24">
        <v>7824409</v>
      </c>
      <c r="I39" s="27">
        <v>39.5</v>
      </c>
    </row>
    <row r="40" spans="1:9" ht="13.5" customHeight="1" outlineLevel="1" x14ac:dyDescent="0.25">
      <c r="A40" s="48" t="s">
        <v>177</v>
      </c>
      <c r="B40" s="48" t="s">
        <v>1</v>
      </c>
      <c r="C40" s="23">
        <v>45780031</v>
      </c>
      <c r="D40" s="24">
        <v>3152753</v>
      </c>
      <c r="E40" s="27">
        <v>6.9</v>
      </c>
      <c r="F40" s="24">
        <v>17131309</v>
      </c>
      <c r="G40" s="27">
        <v>37.4</v>
      </c>
      <c r="H40" s="24">
        <v>25495970</v>
      </c>
      <c r="I40" s="27">
        <v>55.7</v>
      </c>
    </row>
    <row r="41" spans="1:9" ht="13.5" customHeight="1" outlineLevel="1" x14ac:dyDescent="0.25">
      <c r="A41" s="48" t="s">
        <v>178</v>
      </c>
      <c r="B41" s="48" t="s">
        <v>1</v>
      </c>
      <c r="C41" s="23">
        <v>10162994</v>
      </c>
      <c r="D41" s="24">
        <v>727538</v>
      </c>
      <c r="E41" s="27">
        <v>7.2</v>
      </c>
      <c r="F41" s="24">
        <v>4164735</v>
      </c>
      <c r="G41" s="27">
        <v>41</v>
      </c>
      <c r="H41" s="24">
        <v>5270720</v>
      </c>
      <c r="I41" s="27">
        <v>51.9</v>
      </c>
    </row>
    <row r="42" spans="1:9" ht="20.100000000000001" customHeight="1" x14ac:dyDescent="0.25">
      <c r="A42" s="45" t="s">
        <v>179</v>
      </c>
      <c r="B42" s="45" t="s">
        <v>1</v>
      </c>
      <c r="C42" s="47" t="s">
        <v>1</v>
      </c>
      <c r="D42" s="46" t="s">
        <v>1</v>
      </c>
      <c r="E42" s="47" t="s">
        <v>1</v>
      </c>
      <c r="F42" s="46" t="s">
        <v>1</v>
      </c>
      <c r="G42" s="47" t="s">
        <v>1</v>
      </c>
      <c r="H42" s="46" t="s">
        <v>1</v>
      </c>
      <c r="I42" s="47" t="s">
        <v>1</v>
      </c>
    </row>
    <row r="43" spans="1:9" ht="13.5" customHeight="1" outlineLevel="1" x14ac:dyDescent="0.25">
      <c r="A43" s="55" t="s">
        <v>180</v>
      </c>
      <c r="B43" s="55" t="s">
        <v>1</v>
      </c>
      <c r="C43" s="23">
        <v>1175317</v>
      </c>
      <c r="D43" s="24">
        <v>88914</v>
      </c>
      <c r="E43" s="27">
        <v>7.6</v>
      </c>
      <c r="F43" s="24">
        <v>574812</v>
      </c>
      <c r="G43" s="27">
        <v>48.9</v>
      </c>
      <c r="H43" s="24">
        <v>511592</v>
      </c>
      <c r="I43" s="27">
        <v>43.5</v>
      </c>
    </row>
    <row r="44" spans="1:9" ht="13.5" customHeight="1" outlineLevel="1" x14ac:dyDescent="0.25">
      <c r="A44" s="55" t="s">
        <v>181</v>
      </c>
      <c r="B44" s="55" t="s">
        <v>1</v>
      </c>
      <c r="C44" s="23">
        <v>1561260</v>
      </c>
      <c r="D44" s="24">
        <v>118342</v>
      </c>
      <c r="E44" s="27">
        <v>7.6</v>
      </c>
      <c r="F44" s="24">
        <v>747179</v>
      </c>
      <c r="G44" s="27">
        <v>47.9</v>
      </c>
      <c r="H44" s="24">
        <v>695740</v>
      </c>
      <c r="I44" s="27">
        <v>44.6</v>
      </c>
    </row>
    <row r="45" spans="1:9" ht="13.5" customHeight="1" outlineLevel="1" x14ac:dyDescent="0.25">
      <c r="A45" s="55" t="s">
        <v>182</v>
      </c>
      <c r="B45" s="55" t="s">
        <v>1</v>
      </c>
      <c r="C45" s="23">
        <v>1493392</v>
      </c>
      <c r="D45" s="24">
        <v>114273</v>
      </c>
      <c r="E45" s="27">
        <v>7.7</v>
      </c>
      <c r="F45" s="24">
        <v>711901</v>
      </c>
      <c r="G45" s="27">
        <v>47.7</v>
      </c>
      <c r="H45" s="24">
        <v>667218</v>
      </c>
      <c r="I45" s="27">
        <v>44.7</v>
      </c>
    </row>
    <row r="46" spans="1:9" ht="13.5" customHeight="1" outlineLevel="1" x14ac:dyDescent="0.25">
      <c r="A46" s="55" t="s">
        <v>183</v>
      </c>
      <c r="B46" s="55" t="s">
        <v>1</v>
      </c>
      <c r="C46" s="23">
        <v>2943103</v>
      </c>
      <c r="D46" s="24">
        <v>211470</v>
      </c>
      <c r="E46" s="27">
        <v>7.2</v>
      </c>
      <c r="F46" s="24">
        <v>1357992</v>
      </c>
      <c r="G46" s="27">
        <v>46.1</v>
      </c>
      <c r="H46" s="24">
        <v>1373641</v>
      </c>
      <c r="I46" s="27">
        <v>46.7</v>
      </c>
    </row>
    <row r="47" spans="1:9" ht="13.5" customHeight="1" outlineLevel="1" x14ac:dyDescent="0.25">
      <c r="A47" s="55" t="s">
        <v>184</v>
      </c>
      <c r="B47" s="55" t="s">
        <v>1</v>
      </c>
      <c r="C47" s="23">
        <v>3325277</v>
      </c>
      <c r="D47" s="24">
        <v>185292</v>
      </c>
      <c r="E47" s="27">
        <v>5.6</v>
      </c>
      <c r="F47" s="24">
        <v>1479527</v>
      </c>
      <c r="G47" s="27">
        <v>44.5</v>
      </c>
      <c r="H47" s="24">
        <v>1660458</v>
      </c>
      <c r="I47" s="27">
        <v>49.9</v>
      </c>
    </row>
    <row r="48" spans="1:9" ht="13.5" customHeight="1" outlineLevel="1" x14ac:dyDescent="0.25">
      <c r="A48" s="55" t="s">
        <v>185</v>
      </c>
      <c r="B48" s="55" t="s">
        <v>1</v>
      </c>
      <c r="C48" s="23">
        <v>5078917</v>
      </c>
      <c r="D48" s="24">
        <v>285848</v>
      </c>
      <c r="E48" s="27">
        <v>5.6</v>
      </c>
      <c r="F48" s="24">
        <v>2200433</v>
      </c>
      <c r="G48" s="27">
        <v>43.3</v>
      </c>
      <c r="H48" s="24">
        <v>2592636</v>
      </c>
      <c r="I48" s="27">
        <v>51</v>
      </c>
    </row>
    <row r="49" spans="1:22" ht="13.5" customHeight="1" outlineLevel="1" x14ac:dyDescent="0.25">
      <c r="A49" s="55" t="s">
        <v>186</v>
      </c>
      <c r="B49" s="55" t="s">
        <v>1</v>
      </c>
      <c r="C49" s="23">
        <v>6495322</v>
      </c>
      <c r="D49" s="24">
        <v>409546</v>
      </c>
      <c r="E49" s="27">
        <v>6.3</v>
      </c>
      <c r="F49" s="24">
        <v>2852303</v>
      </c>
      <c r="G49" s="27">
        <v>43.9</v>
      </c>
      <c r="H49" s="24">
        <v>3233473</v>
      </c>
      <c r="I49" s="27">
        <v>49.8</v>
      </c>
    </row>
    <row r="50" spans="1:22" ht="13.5" customHeight="1" outlineLevel="1" x14ac:dyDescent="0.25">
      <c r="A50" s="55" t="s">
        <v>187</v>
      </c>
      <c r="B50" s="55" t="s">
        <v>1</v>
      </c>
      <c r="C50" s="23">
        <v>9789729</v>
      </c>
      <c r="D50" s="24">
        <v>661917</v>
      </c>
      <c r="E50" s="27">
        <v>6.8</v>
      </c>
      <c r="F50" s="24">
        <v>4087310</v>
      </c>
      <c r="G50" s="27">
        <v>41.8</v>
      </c>
      <c r="H50" s="24">
        <v>5040503</v>
      </c>
      <c r="I50" s="27">
        <v>51.5</v>
      </c>
    </row>
    <row r="51" spans="1:22" ht="13.5" customHeight="1" outlineLevel="1" x14ac:dyDescent="0.25">
      <c r="A51" s="55" t="s">
        <v>188</v>
      </c>
      <c r="B51" s="55" t="s">
        <v>1</v>
      </c>
      <c r="C51" s="23">
        <v>8029335</v>
      </c>
      <c r="D51" s="24">
        <v>905560</v>
      </c>
      <c r="E51" s="27">
        <v>11.3</v>
      </c>
      <c r="F51" s="24">
        <v>4268796</v>
      </c>
      <c r="G51" s="27">
        <v>53.2</v>
      </c>
      <c r="H51" s="24">
        <v>2854978</v>
      </c>
      <c r="I51" s="27">
        <v>35.6</v>
      </c>
    </row>
    <row r="52" spans="1:22" ht="13.5" customHeight="1" outlineLevel="1" x14ac:dyDescent="0.25">
      <c r="A52" s="55" t="s">
        <v>189</v>
      </c>
      <c r="B52" s="55" t="s">
        <v>1</v>
      </c>
      <c r="C52" s="23">
        <v>35869503</v>
      </c>
      <c r="D52" s="24">
        <v>2502659</v>
      </c>
      <c r="E52" s="27">
        <v>7</v>
      </c>
      <c r="F52" s="24">
        <v>13405984</v>
      </c>
      <c r="G52" s="27">
        <v>37.4</v>
      </c>
      <c r="H52" s="24">
        <v>19960860</v>
      </c>
      <c r="I52" s="27">
        <v>55.6</v>
      </c>
    </row>
    <row r="53" spans="1:22" ht="20.100000000000001" customHeight="1" x14ac:dyDescent="0.25">
      <c r="A53" s="50" t="s">
        <v>10</v>
      </c>
      <c r="B53" s="50" t="s">
        <v>1</v>
      </c>
      <c r="C53" s="26">
        <v>75761156</v>
      </c>
      <c r="D53" s="26">
        <v>5483821</v>
      </c>
      <c r="E53" s="28">
        <v>7.2</v>
      </c>
      <c r="F53" s="26">
        <v>31686237</v>
      </c>
      <c r="G53" s="28">
        <v>41.8</v>
      </c>
      <c r="H53" s="26">
        <v>38591098</v>
      </c>
      <c r="I53" s="28">
        <v>50.9</v>
      </c>
    </row>
    <row r="54" spans="1:22" ht="4.5" customHeight="1" x14ac:dyDescent="0.25">
      <c r="A54" s="51" t="s">
        <v>1</v>
      </c>
      <c r="B54" s="51" t="s">
        <v>1</v>
      </c>
      <c r="C54" s="6" t="s">
        <v>1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</row>
    <row r="55" spans="1:22" ht="4.5" customHeight="1" x14ac:dyDescent="0.25">
      <c r="A55" s="39" t="s">
        <v>1</v>
      </c>
      <c r="B55" s="39" t="s">
        <v>1</v>
      </c>
      <c r="C55" s="39" t="s">
        <v>1</v>
      </c>
      <c r="D55" s="39" t="s">
        <v>1</v>
      </c>
      <c r="E55" s="39" t="s">
        <v>1</v>
      </c>
      <c r="F55" s="39" t="s">
        <v>1</v>
      </c>
      <c r="G55" s="39" t="s">
        <v>1</v>
      </c>
      <c r="H55" s="39" t="s">
        <v>1</v>
      </c>
      <c r="I55" s="39" t="s">
        <v>1</v>
      </c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39"/>
    </row>
    <row r="56" spans="1:22" ht="13.5" customHeight="1" x14ac:dyDescent="0.25">
      <c r="A56" s="40" t="s">
        <v>15</v>
      </c>
      <c r="B56" s="40" t="s">
        <v>1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</row>
    <row r="57" spans="1:22" ht="13.5" customHeight="1" x14ac:dyDescent="0.25">
      <c r="A57" s="40" t="s">
        <v>190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</row>
    <row r="58" spans="1:22" ht="13.5" customHeight="1" x14ac:dyDescent="0.25">
      <c r="A58" s="40" t="s">
        <v>191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</row>
    <row r="59" spans="1:22" ht="13.5" customHeight="1" x14ac:dyDescent="0.25">
      <c r="A59" s="40" t="s">
        <v>28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</row>
    <row r="60" spans="1:22" ht="13.5" customHeight="1" x14ac:dyDescent="0.25">
      <c r="A60" s="40" t="s">
        <v>47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</row>
  </sheetData>
  <mergeCells count="33">
    <mergeCell ref="A44:B44"/>
    <mergeCell ref="A45:B45"/>
    <mergeCell ref="A46:B46"/>
    <mergeCell ref="A47:B47"/>
    <mergeCell ref="A6:I6"/>
    <mergeCell ref="A37:I37"/>
    <mergeCell ref="A42:I42"/>
    <mergeCell ref="A38:B38"/>
    <mergeCell ref="A39:B39"/>
    <mergeCell ref="A40:B40"/>
    <mergeCell ref="A41:B41"/>
    <mergeCell ref="A53:B53"/>
    <mergeCell ref="A54:B54"/>
    <mergeCell ref="A1:I1"/>
    <mergeCell ref="A2:B5"/>
    <mergeCell ref="C2:I2"/>
    <mergeCell ref="C3:C4"/>
    <mergeCell ref="D3:I3"/>
    <mergeCell ref="D4:E4"/>
    <mergeCell ref="F4:G4"/>
    <mergeCell ref="H4:I4"/>
    <mergeCell ref="A48:B48"/>
    <mergeCell ref="A49:B49"/>
    <mergeCell ref="A50:B50"/>
    <mergeCell ref="A51:B51"/>
    <mergeCell ref="A52:B52"/>
    <mergeCell ref="A43:B43"/>
    <mergeCell ref="A60:V60"/>
    <mergeCell ref="A55:V55"/>
    <mergeCell ref="A56:V56"/>
    <mergeCell ref="A57:V57"/>
    <mergeCell ref="A58:V58"/>
    <mergeCell ref="A59:V59"/>
  </mergeCells>
  <pageMargins left="0.7" right="0.7" top="0.75" bottom="0.75" header="0.3" footer="0.3"/>
  <pageSetup paperSize="9" orientation="landscape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Y45"/>
  <sheetViews>
    <sheetView showGridLines="0" zoomScale="115" zoomScaleNormal="115" workbookViewId="0">
      <pane ySplit="6" topLeftCell="A25" activePane="bottomLeft" state="frozen"/>
      <selection pane="bottomLeft" activeCell="A43" sqref="A43:Y43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12" width="15.140625" customWidth="1" outlineLevel="1"/>
  </cols>
  <sheetData>
    <row r="1" spans="1:12" ht="20.100000000000001" customHeight="1" x14ac:dyDescent="0.25">
      <c r="A1" s="41" t="s">
        <v>253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</row>
    <row r="2" spans="1:12" ht="20.100000000000001" customHeight="1" x14ac:dyDescent="0.25">
      <c r="A2" s="53" t="s">
        <v>161</v>
      </c>
      <c r="B2" s="53" t="s">
        <v>1</v>
      </c>
      <c r="C2" s="43" t="s">
        <v>20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  <c r="L2" s="43" t="s">
        <v>1</v>
      </c>
    </row>
    <row r="3" spans="1:12" ht="20.100000000000001" customHeight="1" x14ac:dyDescent="0.25">
      <c r="A3" s="53" t="s">
        <v>162</v>
      </c>
      <c r="B3" s="53" t="s">
        <v>1</v>
      </c>
      <c r="C3" s="43" t="s">
        <v>254</v>
      </c>
      <c r="D3" s="43" t="s">
        <v>255</v>
      </c>
      <c r="E3" s="43" t="s">
        <v>256</v>
      </c>
      <c r="F3" s="43" t="s">
        <v>1</v>
      </c>
      <c r="G3" s="43" t="s">
        <v>1</v>
      </c>
      <c r="H3" s="43" t="s">
        <v>1</v>
      </c>
      <c r="I3" s="43" t="s">
        <v>1</v>
      </c>
      <c r="J3" s="43" t="s">
        <v>1</v>
      </c>
      <c r="K3" s="43" t="s">
        <v>1</v>
      </c>
      <c r="L3" s="43" t="s">
        <v>1</v>
      </c>
    </row>
    <row r="4" spans="1:12" ht="72" customHeight="1" x14ac:dyDescent="0.25">
      <c r="A4" s="53" t="s">
        <v>166</v>
      </c>
      <c r="B4" s="53" t="s">
        <v>1</v>
      </c>
      <c r="C4" s="43" t="s">
        <v>1</v>
      </c>
      <c r="D4" s="43" t="s">
        <v>1</v>
      </c>
      <c r="E4" s="9" t="s">
        <v>257</v>
      </c>
      <c r="F4" s="9" t="s">
        <v>258</v>
      </c>
      <c r="G4" s="9" t="s">
        <v>259</v>
      </c>
      <c r="H4" s="9" t="s">
        <v>97</v>
      </c>
      <c r="I4" s="9" t="s">
        <v>260</v>
      </c>
      <c r="J4" s="33" t="s">
        <v>261</v>
      </c>
      <c r="K4" s="33" t="s">
        <v>262</v>
      </c>
      <c r="L4" s="33" t="s">
        <v>263</v>
      </c>
    </row>
    <row r="5" spans="1:12" ht="20.100000000000001" customHeight="1" x14ac:dyDescent="0.25">
      <c r="A5" s="53" t="s">
        <v>1</v>
      </c>
      <c r="B5" s="53" t="s">
        <v>1</v>
      </c>
      <c r="C5" s="43" t="s">
        <v>1</v>
      </c>
      <c r="D5" s="43" t="s">
        <v>1</v>
      </c>
      <c r="E5" s="9" t="s">
        <v>264</v>
      </c>
      <c r="F5" s="9" t="s">
        <v>265</v>
      </c>
      <c r="G5" s="9" t="s">
        <v>266</v>
      </c>
      <c r="H5" s="9" t="s">
        <v>267</v>
      </c>
      <c r="I5" s="9" t="s">
        <v>268</v>
      </c>
      <c r="J5" s="9" t="s">
        <v>269</v>
      </c>
      <c r="K5" s="9" t="s">
        <v>270</v>
      </c>
      <c r="L5" s="9" t="s">
        <v>271</v>
      </c>
    </row>
    <row r="6" spans="1:12" ht="20.100000000000001" customHeight="1" x14ac:dyDescent="0.25">
      <c r="A6" s="53" t="s">
        <v>1</v>
      </c>
      <c r="B6" s="53" t="s">
        <v>1</v>
      </c>
      <c r="C6" s="61" t="s">
        <v>170</v>
      </c>
      <c r="D6" s="61" t="s">
        <v>170</v>
      </c>
      <c r="E6" s="10" t="s">
        <v>170</v>
      </c>
      <c r="F6" s="10" t="s">
        <v>170</v>
      </c>
      <c r="G6" s="10" t="s">
        <v>170</v>
      </c>
      <c r="H6" s="10" t="s">
        <v>170</v>
      </c>
      <c r="I6" s="10" t="s">
        <v>170</v>
      </c>
      <c r="J6" s="10" t="s">
        <v>170</v>
      </c>
      <c r="K6" s="10" t="s">
        <v>170</v>
      </c>
      <c r="L6" s="10" t="s">
        <v>170</v>
      </c>
    </row>
    <row r="7" spans="1:12" ht="20.100000000000001" customHeight="1" x14ac:dyDescent="0.25">
      <c r="A7" s="45" t="s">
        <v>64</v>
      </c>
      <c r="B7" s="45" t="s">
        <v>1</v>
      </c>
      <c r="C7" s="52" t="s">
        <v>1</v>
      </c>
      <c r="D7" s="52" t="s">
        <v>1</v>
      </c>
      <c r="E7" s="52" t="s">
        <v>1</v>
      </c>
      <c r="F7" s="52" t="s">
        <v>1</v>
      </c>
      <c r="G7" s="52" t="s">
        <v>1</v>
      </c>
      <c r="H7" s="52" t="s">
        <v>1</v>
      </c>
      <c r="I7" s="52" t="s">
        <v>1</v>
      </c>
      <c r="J7" s="52" t="s">
        <v>1</v>
      </c>
      <c r="K7" s="52" t="s">
        <v>1</v>
      </c>
      <c r="L7" s="52" t="s">
        <v>1</v>
      </c>
    </row>
    <row r="8" spans="1:12" ht="13.5" customHeight="1" outlineLevel="1" x14ac:dyDescent="0.25">
      <c r="A8" s="19" t="s">
        <v>69</v>
      </c>
      <c r="B8" s="19" t="s">
        <v>70</v>
      </c>
      <c r="C8" s="23">
        <v>37915639</v>
      </c>
      <c r="D8" s="24">
        <v>24722449</v>
      </c>
      <c r="E8" s="23">
        <v>3101113</v>
      </c>
      <c r="F8" s="24">
        <v>3324440</v>
      </c>
      <c r="G8" s="23">
        <v>4450485</v>
      </c>
      <c r="H8" s="24">
        <v>1375476</v>
      </c>
      <c r="I8" s="23">
        <v>7407357</v>
      </c>
      <c r="J8" s="24">
        <v>1824153</v>
      </c>
      <c r="K8" s="23">
        <v>38530</v>
      </c>
      <c r="L8" s="24">
        <v>3200896</v>
      </c>
    </row>
    <row r="9" spans="1:12" ht="13.5" customHeight="1" outlineLevel="1" x14ac:dyDescent="0.25">
      <c r="A9" s="19" t="s">
        <v>80</v>
      </c>
      <c r="B9" s="19" t="s">
        <v>81</v>
      </c>
      <c r="C9" s="23">
        <v>1246247</v>
      </c>
      <c r="D9" s="24">
        <v>3352391</v>
      </c>
      <c r="E9" s="23">
        <v>2878105</v>
      </c>
      <c r="F9" s="24">
        <v>3346</v>
      </c>
      <c r="G9" s="23">
        <v>117096</v>
      </c>
      <c r="H9" s="20">
        <v>716</v>
      </c>
      <c r="I9" s="23">
        <v>2593</v>
      </c>
      <c r="J9" s="20" t="s">
        <v>75</v>
      </c>
      <c r="K9" s="21" t="s">
        <v>75</v>
      </c>
      <c r="L9" s="24">
        <v>349477</v>
      </c>
    </row>
    <row r="10" spans="1:12" ht="13.5" customHeight="1" outlineLevel="1" x14ac:dyDescent="0.25">
      <c r="A10" s="19" t="s">
        <v>82</v>
      </c>
      <c r="B10" s="19" t="s">
        <v>83</v>
      </c>
      <c r="C10" s="23">
        <v>2155783</v>
      </c>
      <c r="D10" s="24">
        <v>3371288</v>
      </c>
      <c r="E10" s="21" t="s">
        <v>75</v>
      </c>
      <c r="F10" s="24">
        <v>3275058</v>
      </c>
      <c r="G10" s="21" t="s">
        <v>75</v>
      </c>
      <c r="H10" s="20" t="s">
        <v>75</v>
      </c>
      <c r="I10" s="21" t="s">
        <v>75</v>
      </c>
      <c r="J10" s="20" t="s">
        <v>75</v>
      </c>
      <c r="K10" s="21" t="s">
        <v>171</v>
      </c>
      <c r="L10" s="24">
        <v>68262</v>
      </c>
    </row>
    <row r="11" spans="1:12" ht="13.5" customHeight="1" outlineLevel="1" x14ac:dyDescent="0.25">
      <c r="A11" s="19" t="s">
        <v>92</v>
      </c>
      <c r="B11" s="19" t="s">
        <v>93</v>
      </c>
      <c r="C11" s="23">
        <v>4530942</v>
      </c>
      <c r="D11" s="24">
        <v>4503450</v>
      </c>
      <c r="E11" s="23">
        <v>28796</v>
      </c>
      <c r="F11" s="24">
        <v>10483</v>
      </c>
      <c r="G11" s="23">
        <v>2958744</v>
      </c>
      <c r="H11" s="24">
        <v>124014</v>
      </c>
      <c r="I11" s="23">
        <v>96803</v>
      </c>
      <c r="J11" s="24">
        <v>378621</v>
      </c>
      <c r="K11" s="23">
        <v>30042</v>
      </c>
      <c r="L11" s="24">
        <v>875947</v>
      </c>
    </row>
    <row r="12" spans="1:12" ht="13.5" customHeight="1" outlineLevel="1" x14ac:dyDescent="0.25">
      <c r="A12" s="19" t="s">
        <v>94</v>
      </c>
      <c r="B12" s="19" t="s">
        <v>95</v>
      </c>
      <c r="C12" s="23">
        <v>1638303</v>
      </c>
      <c r="D12" s="24">
        <v>1246813</v>
      </c>
      <c r="E12" s="23">
        <v>3514</v>
      </c>
      <c r="F12" s="20" t="s">
        <v>75</v>
      </c>
      <c r="G12" s="23">
        <v>520815</v>
      </c>
      <c r="H12" s="24">
        <v>55640</v>
      </c>
      <c r="I12" s="23">
        <v>55653</v>
      </c>
      <c r="J12" s="24">
        <v>47231</v>
      </c>
      <c r="K12" s="21" t="s">
        <v>75</v>
      </c>
      <c r="L12" s="24">
        <v>561154</v>
      </c>
    </row>
    <row r="13" spans="1:12" ht="13.5" customHeight="1" outlineLevel="1" x14ac:dyDescent="0.25">
      <c r="A13" s="19" t="s">
        <v>96</v>
      </c>
      <c r="B13" s="19" t="s">
        <v>97</v>
      </c>
      <c r="C13" s="23">
        <v>4849111</v>
      </c>
      <c r="D13" s="24">
        <v>2326121</v>
      </c>
      <c r="E13" s="23">
        <v>10715</v>
      </c>
      <c r="F13" s="24">
        <v>7212</v>
      </c>
      <c r="G13" s="23">
        <v>294210</v>
      </c>
      <c r="H13" s="24">
        <v>1126772</v>
      </c>
      <c r="I13" s="23">
        <v>231479</v>
      </c>
      <c r="J13" s="24">
        <v>205731</v>
      </c>
      <c r="K13" s="21">
        <v>862</v>
      </c>
      <c r="L13" s="24">
        <v>449138</v>
      </c>
    </row>
    <row r="14" spans="1:12" ht="13.5" customHeight="1" outlineLevel="1" x14ac:dyDescent="0.25">
      <c r="A14" s="19" t="s">
        <v>98</v>
      </c>
      <c r="B14" s="19" t="s">
        <v>99</v>
      </c>
      <c r="C14" s="23">
        <v>17541936</v>
      </c>
      <c r="D14" s="24">
        <v>8468569</v>
      </c>
      <c r="E14" s="21" t="s">
        <v>75</v>
      </c>
      <c r="F14" s="20" t="s">
        <v>75</v>
      </c>
      <c r="G14" s="23">
        <v>217710</v>
      </c>
      <c r="H14" s="24">
        <v>4439</v>
      </c>
      <c r="I14" s="23">
        <v>6881549</v>
      </c>
      <c r="J14" s="24">
        <v>1159598</v>
      </c>
      <c r="K14" s="21" t="s">
        <v>75</v>
      </c>
      <c r="L14" s="20" t="s">
        <v>75</v>
      </c>
    </row>
    <row r="15" spans="1:12" ht="13.5" customHeight="1" outlineLevel="1" x14ac:dyDescent="0.25">
      <c r="A15" s="19" t="s">
        <v>100</v>
      </c>
      <c r="B15" s="19" t="s">
        <v>101</v>
      </c>
      <c r="C15" s="23">
        <v>1342226</v>
      </c>
      <c r="D15" s="24">
        <v>432193</v>
      </c>
      <c r="E15" s="21" t="s">
        <v>171</v>
      </c>
      <c r="F15" s="20" t="s">
        <v>171</v>
      </c>
      <c r="G15" s="21">
        <v>636</v>
      </c>
      <c r="H15" s="20" t="s">
        <v>75</v>
      </c>
      <c r="I15" s="23">
        <v>4236</v>
      </c>
      <c r="J15" s="20" t="s">
        <v>75</v>
      </c>
      <c r="K15" s="21" t="s">
        <v>75</v>
      </c>
      <c r="L15" s="24">
        <v>390840</v>
      </c>
    </row>
    <row r="16" spans="1:12" ht="13.5" customHeight="1" outlineLevel="1" x14ac:dyDescent="0.25">
      <c r="A16" s="19" t="s">
        <v>102</v>
      </c>
      <c r="B16" s="19" t="s">
        <v>103</v>
      </c>
      <c r="C16" s="23">
        <v>864129</v>
      </c>
      <c r="D16" s="24">
        <v>387407</v>
      </c>
      <c r="E16" s="21" t="s">
        <v>171</v>
      </c>
      <c r="F16" s="20" t="s">
        <v>171</v>
      </c>
      <c r="G16" s="21">
        <v>171</v>
      </c>
      <c r="H16" s="20" t="s">
        <v>75</v>
      </c>
      <c r="I16" s="21" t="s">
        <v>75</v>
      </c>
      <c r="J16" s="20" t="s">
        <v>75</v>
      </c>
      <c r="K16" s="21" t="s">
        <v>75</v>
      </c>
      <c r="L16" s="24">
        <v>386775</v>
      </c>
    </row>
    <row r="17" spans="1:12" ht="13.5" customHeight="1" outlineLevel="1" x14ac:dyDescent="0.25">
      <c r="A17" s="19" t="s">
        <v>110</v>
      </c>
      <c r="B17" s="19" t="s">
        <v>111</v>
      </c>
      <c r="C17" s="23">
        <v>4715429</v>
      </c>
      <c r="D17" s="24">
        <v>749876</v>
      </c>
      <c r="E17" s="23">
        <v>3413</v>
      </c>
      <c r="F17" s="24">
        <v>1447</v>
      </c>
      <c r="G17" s="23">
        <v>101976</v>
      </c>
      <c r="H17" s="24">
        <v>29977</v>
      </c>
      <c r="I17" s="23">
        <v>23721</v>
      </c>
      <c r="J17" s="24">
        <v>546621</v>
      </c>
      <c r="K17" s="23">
        <v>1671</v>
      </c>
      <c r="L17" s="24">
        <v>41050</v>
      </c>
    </row>
    <row r="18" spans="1:12" ht="13.5" customHeight="1" outlineLevel="1" x14ac:dyDescent="0.25">
      <c r="A18" s="19" t="s">
        <v>172</v>
      </c>
      <c r="B18" s="19" t="s">
        <v>173</v>
      </c>
      <c r="C18" s="23">
        <v>3918331</v>
      </c>
      <c r="D18" s="24">
        <v>550379</v>
      </c>
      <c r="E18" s="21" t="s">
        <v>75</v>
      </c>
      <c r="F18" s="24">
        <v>1271</v>
      </c>
      <c r="G18" s="23">
        <v>80940</v>
      </c>
      <c r="H18" s="24">
        <v>26660</v>
      </c>
      <c r="I18" s="23">
        <v>23311</v>
      </c>
      <c r="J18" s="24">
        <v>394974</v>
      </c>
      <c r="K18" s="21" t="s">
        <v>75</v>
      </c>
      <c r="L18" s="24">
        <v>18987</v>
      </c>
    </row>
    <row r="19" spans="1:12" ht="13.5" customHeight="1" outlineLevel="1" x14ac:dyDescent="0.25">
      <c r="A19" s="19" t="s">
        <v>114</v>
      </c>
      <c r="B19" s="19" t="s">
        <v>115</v>
      </c>
      <c r="C19" s="23">
        <v>4371269</v>
      </c>
      <c r="D19" s="24">
        <v>1631160</v>
      </c>
      <c r="E19" s="23">
        <v>58400</v>
      </c>
      <c r="F19" s="24">
        <v>221980</v>
      </c>
      <c r="G19" s="23">
        <v>89719</v>
      </c>
      <c r="H19" s="24">
        <v>55523</v>
      </c>
      <c r="I19" s="23">
        <v>422514</v>
      </c>
      <c r="J19" s="24">
        <v>107429</v>
      </c>
      <c r="K19" s="23">
        <v>436866</v>
      </c>
      <c r="L19" s="24">
        <v>238729</v>
      </c>
    </row>
    <row r="20" spans="1:12" ht="13.5" customHeight="1" outlineLevel="1" x14ac:dyDescent="0.25">
      <c r="A20" s="19" t="s">
        <v>116</v>
      </c>
      <c r="B20" s="19" t="s">
        <v>117</v>
      </c>
      <c r="C20" s="23">
        <v>1387196</v>
      </c>
      <c r="D20" s="24">
        <v>550501</v>
      </c>
      <c r="E20" s="23">
        <v>34758</v>
      </c>
      <c r="F20" s="24">
        <v>53539</v>
      </c>
      <c r="G20" s="23">
        <v>16381</v>
      </c>
      <c r="H20" s="24">
        <v>28188</v>
      </c>
      <c r="I20" s="23">
        <v>325865</v>
      </c>
      <c r="J20" s="24">
        <v>11293</v>
      </c>
      <c r="K20" s="23">
        <v>24232</v>
      </c>
      <c r="L20" s="24">
        <v>56246</v>
      </c>
    </row>
    <row r="21" spans="1:12" ht="13.5" customHeight="1" outlineLevel="1" x14ac:dyDescent="0.25">
      <c r="A21" s="19" t="s">
        <v>118</v>
      </c>
      <c r="B21" s="19" t="s">
        <v>119</v>
      </c>
      <c r="C21" s="23">
        <v>2719996</v>
      </c>
      <c r="D21" s="24">
        <v>1055355</v>
      </c>
      <c r="E21" s="23">
        <v>23126</v>
      </c>
      <c r="F21" s="24">
        <v>166495</v>
      </c>
      <c r="G21" s="23">
        <v>70611</v>
      </c>
      <c r="H21" s="24">
        <v>26374</v>
      </c>
      <c r="I21" s="23">
        <v>96172</v>
      </c>
      <c r="J21" s="24">
        <v>90824</v>
      </c>
      <c r="K21" s="23">
        <v>410621</v>
      </c>
      <c r="L21" s="24">
        <v>171133</v>
      </c>
    </row>
    <row r="22" spans="1:12" ht="13.5" customHeight="1" outlineLevel="1" x14ac:dyDescent="0.25">
      <c r="A22" s="19" t="s">
        <v>120</v>
      </c>
      <c r="B22" s="19" t="s">
        <v>121</v>
      </c>
      <c r="C22" s="23">
        <v>220321</v>
      </c>
      <c r="D22" s="24">
        <v>120537</v>
      </c>
      <c r="E22" s="23">
        <v>8374</v>
      </c>
      <c r="F22" s="24">
        <v>1975</v>
      </c>
      <c r="G22" s="23">
        <v>18422</v>
      </c>
      <c r="H22" s="24">
        <v>10212</v>
      </c>
      <c r="I22" s="23">
        <v>4953</v>
      </c>
      <c r="J22" s="24">
        <v>16914</v>
      </c>
      <c r="K22" s="23">
        <v>10807</v>
      </c>
      <c r="L22" s="24">
        <v>48881</v>
      </c>
    </row>
    <row r="23" spans="1:12" ht="20.100000000000001" customHeight="1" x14ac:dyDescent="0.25">
      <c r="A23" s="45" t="s">
        <v>174</v>
      </c>
      <c r="B23" s="45" t="s">
        <v>1</v>
      </c>
      <c r="C23" s="47" t="s">
        <v>1</v>
      </c>
      <c r="D23" s="46" t="s">
        <v>1</v>
      </c>
      <c r="E23" s="47" t="s">
        <v>1</v>
      </c>
      <c r="F23" s="46" t="s">
        <v>1</v>
      </c>
      <c r="G23" s="47" t="s">
        <v>1</v>
      </c>
      <c r="H23" s="46" t="s">
        <v>1</v>
      </c>
      <c r="I23" s="47" t="s">
        <v>1</v>
      </c>
      <c r="J23" s="46" t="s">
        <v>1</v>
      </c>
      <c r="K23" s="47" t="s">
        <v>1</v>
      </c>
      <c r="L23" s="46" t="s">
        <v>1</v>
      </c>
    </row>
    <row r="24" spans="1:12" ht="13.5" customHeight="1" outlineLevel="1" x14ac:dyDescent="0.25">
      <c r="A24" s="48" t="s">
        <v>175</v>
      </c>
      <c r="B24" s="48" t="s">
        <v>1</v>
      </c>
      <c r="C24" s="23">
        <v>40309819</v>
      </c>
      <c r="D24" s="24">
        <v>25288344</v>
      </c>
      <c r="E24" s="23">
        <v>2996697</v>
      </c>
      <c r="F24" s="24">
        <v>3539148</v>
      </c>
      <c r="G24" s="23">
        <v>4086945</v>
      </c>
      <c r="H24" s="24">
        <v>1150339</v>
      </c>
      <c r="I24" s="23">
        <v>7635783</v>
      </c>
      <c r="J24" s="24">
        <v>2370349</v>
      </c>
      <c r="K24" s="23">
        <v>469304</v>
      </c>
      <c r="L24" s="24">
        <v>3039779</v>
      </c>
    </row>
    <row r="25" spans="1:12" ht="13.5" customHeight="1" outlineLevel="1" x14ac:dyDescent="0.25">
      <c r="A25" s="48" t="s">
        <v>176</v>
      </c>
      <c r="B25" s="48" t="s">
        <v>1</v>
      </c>
      <c r="C25" s="23">
        <v>10107506</v>
      </c>
      <c r="D25" s="24">
        <v>9710626</v>
      </c>
      <c r="E25" s="23">
        <v>425794</v>
      </c>
      <c r="F25" s="24">
        <v>3452035</v>
      </c>
      <c r="G25" s="23">
        <v>3027761</v>
      </c>
      <c r="H25" s="24">
        <v>151496</v>
      </c>
      <c r="I25" s="23">
        <v>155056</v>
      </c>
      <c r="J25" s="24">
        <v>467143</v>
      </c>
      <c r="K25" s="23">
        <v>440713</v>
      </c>
      <c r="L25" s="24">
        <v>1590628</v>
      </c>
    </row>
    <row r="26" spans="1:12" ht="13.5" customHeight="1" outlineLevel="1" x14ac:dyDescent="0.25">
      <c r="A26" s="48" t="s">
        <v>177</v>
      </c>
      <c r="B26" s="48" t="s">
        <v>1</v>
      </c>
      <c r="C26" s="23">
        <v>30202313</v>
      </c>
      <c r="D26" s="24">
        <v>15577719</v>
      </c>
      <c r="E26" s="23">
        <v>2570902</v>
      </c>
      <c r="F26" s="24">
        <v>87113</v>
      </c>
      <c r="G26" s="23">
        <v>1059184</v>
      </c>
      <c r="H26" s="24">
        <v>998844</v>
      </c>
      <c r="I26" s="23">
        <v>7480727</v>
      </c>
      <c r="J26" s="24">
        <v>1903206</v>
      </c>
      <c r="K26" s="23">
        <v>28591</v>
      </c>
      <c r="L26" s="24">
        <v>1449151</v>
      </c>
    </row>
    <row r="27" spans="1:12" ht="13.5" customHeight="1" outlineLevel="1" x14ac:dyDescent="0.25">
      <c r="A27" s="48" t="s">
        <v>178</v>
      </c>
      <c r="B27" s="48" t="s">
        <v>1</v>
      </c>
      <c r="C27" s="23">
        <v>7929149</v>
      </c>
      <c r="D27" s="24">
        <v>2233844</v>
      </c>
      <c r="E27" s="23">
        <v>173241</v>
      </c>
      <c r="F27" s="24">
        <v>20232</v>
      </c>
      <c r="G27" s="23">
        <v>614583</v>
      </c>
      <c r="H27" s="24">
        <v>340422</v>
      </c>
      <c r="I27" s="23">
        <v>221177</v>
      </c>
      <c r="J27" s="24">
        <v>135639</v>
      </c>
      <c r="K27" s="23">
        <v>15519</v>
      </c>
      <c r="L27" s="24">
        <v>713030</v>
      </c>
    </row>
    <row r="28" spans="1:12" ht="20.100000000000001" customHeight="1" x14ac:dyDescent="0.25">
      <c r="A28" s="45" t="s">
        <v>179</v>
      </c>
      <c r="B28" s="45" t="s">
        <v>1</v>
      </c>
      <c r="C28" s="47" t="s">
        <v>1</v>
      </c>
      <c r="D28" s="46" t="s">
        <v>1</v>
      </c>
      <c r="E28" s="47" t="s">
        <v>1</v>
      </c>
      <c r="F28" s="46" t="s">
        <v>1</v>
      </c>
      <c r="G28" s="47" t="s">
        <v>1</v>
      </c>
      <c r="H28" s="46" t="s">
        <v>1</v>
      </c>
      <c r="I28" s="47" t="s">
        <v>1</v>
      </c>
      <c r="J28" s="46" t="s">
        <v>1</v>
      </c>
      <c r="K28" s="47" t="s">
        <v>1</v>
      </c>
      <c r="L28" s="46" t="s">
        <v>1</v>
      </c>
    </row>
    <row r="29" spans="1:12" ht="13.5" customHeight="1" outlineLevel="1" x14ac:dyDescent="0.25">
      <c r="A29" s="48" t="s">
        <v>272</v>
      </c>
      <c r="B29" s="48" t="s">
        <v>1</v>
      </c>
      <c r="C29" s="23">
        <v>869327</v>
      </c>
      <c r="D29" s="24">
        <v>305991</v>
      </c>
      <c r="E29" s="23">
        <v>15794</v>
      </c>
      <c r="F29" s="24">
        <v>15067</v>
      </c>
      <c r="G29" s="23">
        <v>71200</v>
      </c>
      <c r="H29" s="24">
        <v>33674</v>
      </c>
      <c r="I29" s="23">
        <v>9215</v>
      </c>
      <c r="J29" s="24">
        <v>63611</v>
      </c>
      <c r="K29" s="23">
        <v>15083</v>
      </c>
      <c r="L29" s="24">
        <v>82347</v>
      </c>
    </row>
    <row r="30" spans="1:12" ht="13.5" customHeight="1" outlineLevel="1" x14ac:dyDescent="0.25">
      <c r="A30" s="48" t="s">
        <v>273</v>
      </c>
      <c r="B30" s="48" t="s">
        <v>1</v>
      </c>
      <c r="C30" s="23">
        <v>1159313</v>
      </c>
      <c r="D30" s="24">
        <v>401947</v>
      </c>
      <c r="E30" s="23">
        <v>20166</v>
      </c>
      <c r="F30" s="24">
        <v>22109</v>
      </c>
      <c r="G30" s="23">
        <v>101961</v>
      </c>
      <c r="H30" s="24">
        <v>50815</v>
      </c>
      <c r="I30" s="23">
        <v>13156</v>
      </c>
      <c r="J30" s="24">
        <v>85317</v>
      </c>
      <c r="K30" s="23">
        <v>13539</v>
      </c>
      <c r="L30" s="24">
        <v>94884</v>
      </c>
    </row>
    <row r="31" spans="1:12" ht="13.5" customHeight="1" outlineLevel="1" x14ac:dyDescent="0.25">
      <c r="A31" s="48" t="s">
        <v>274</v>
      </c>
      <c r="B31" s="48" t="s">
        <v>1</v>
      </c>
      <c r="C31" s="23">
        <v>3268035</v>
      </c>
      <c r="D31" s="24">
        <v>1168460</v>
      </c>
      <c r="E31" s="23">
        <v>79751</v>
      </c>
      <c r="F31" s="24">
        <v>98932</v>
      </c>
      <c r="G31" s="23">
        <v>271494</v>
      </c>
      <c r="H31" s="24">
        <v>183134</v>
      </c>
      <c r="I31" s="23">
        <v>70758</v>
      </c>
      <c r="J31" s="24">
        <v>196425</v>
      </c>
      <c r="K31" s="23">
        <v>17117</v>
      </c>
      <c r="L31" s="24">
        <v>250849</v>
      </c>
    </row>
    <row r="32" spans="1:12" ht="13.5" customHeight="1" outlineLevel="1" x14ac:dyDescent="0.25">
      <c r="A32" s="48" t="s">
        <v>275</v>
      </c>
      <c r="B32" s="48" t="s">
        <v>1</v>
      </c>
      <c r="C32" s="23">
        <v>2489798</v>
      </c>
      <c r="D32" s="24">
        <v>835479</v>
      </c>
      <c r="E32" s="23">
        <v>69185</v>
      </c>
      <c r="F32" s="24">
        <v>87272</v>
      </c>
      <c r="G32" s="23">
        <v>260259</v>
      </c>
      <c r="H32" s="24">
        <v>123490</v>
      </c>
      <c r="I32" s="23">
        <v>96374</v>
      </c>
      <c r="J32" s="24">
        <v>98419</v>
      </c>
      <c r="K32" s="23">
        <v>3216</v>
      </c>
      <c r="L32" s="24">
        <v>97264</v>
      </c>
    </row>
    <row r="33" spans="1:25" ht="13.5" customHeight="1" outlineLevel="1" x14ac:dyDescent="0.25">
      <c r="A33" s="48" t="s">
        <v>276</v>
      </c>
      <c r="B33" s="48" t="s">
        <v>1</v>
      </c>
      <c r="C33" s="23">
        <v>9254262</v>
      </c>
      <c r="D33" s="24">
        <v>2319977</v>
      </c>
      <c r="E33" s="21" t="s">
        <v>75</v>
      </c>
      <c r="F33" s="20" t="s">
        <v>75</v>
      </c>
      <c r="G33" s="23">
        <v>523788</v>
      </c>
      <c r="H33" s="24">
        <v>395954</v>
      </c>
      <c r="I33" s="23">
        <v>440423</v>
      </c>
      <c r="J33" s="24">
        <v>178090</v>
      </c>
      <c r="K33" s="21" t="s">
        <v>75</v>
      </c>
      <c r="L33" s="20" t="s">
        <v>75</v>
      </c>
    </row>
    <row r="34" spans="1:25" ht="13.5" customHeight="1" outlineLevel="1" x14ac:dyDescent="0.25">
      <c r="A34" s="48" t="s">
        <v>277</v>
      </c>
      <c r="B34" s="48" t="s">
        <v>1</v>
      </c>
      <c r="C34" s="23">
        <v>6079434</v>
      </c>
      <c r="D34" s="24">
        <v>3710295</v>
      </c>
      <c r="E34" s="21" t="s">
        <v>75</v>
      </c>
      <c r="F34" s="20" t="s">
        <v>75</v>
      </c>
      <c r="G34" s="23">
        <v>632803</v>
      </c>
      <c r="H34" s="24">
        <v>250168</v>
      </c>
      <c r="I34" s="23">
        <v>652910</v>
      </c>
      <c r="J34" s="24">
        <v>321118</v>
      </c>
      <c r="K34" s="21" t="s">
        <v>75</v>
      </c>
      <c r="L34" s="24">
        <v>766135</v>
      </c>
    </row>
    <row r="35" spans="1:25" ht="13.5" customHeight="1" outlineLevel="1" x14ac:dyDescent="0.25">
      <c r="A35" s="48" t="s">
        <v>278</v>
      </c>
      <c r="B35" s="48" t="s">
        <v>1</v>
      </c>
      <c r="C35" s="23">
        <v>25118799</v>
      </c>
      <c r="D35" s="24">
        <v>18780039</v>
      </c>
      <c r="E35" s="23">
        <v>2458234</v>
      </c>
      <c r="F35" s="24">
        <v>2761486</v>
      </c>
      <c r="G35" s="23">
        <v>2840024</v>
      </c>
      <c r="H35" s="24">
        <v>453526</v>
      </c>
      <c r="I35" s="23">
        <v>6574124</v>
      </c>
      <c r="J35" s="24">
        <v>1563009</v>
      </c>
      <c r="K35" s="21" t="s">
        <v>75</v>
      </c>
      <c r="L35" s="20" t="s">
        <v>75</v>
      </c>
    </row>
    <row r="36" spans="1:25" ht="20.100000000000001" customHeight="1" x14ac:dyDescent="0.25">
      <c r="A36" s="50" t="s">
        <v>10</v>
      </c>
      <c r="B36" s="50" t="s">
        <v>1</v>
      </c>
      <c r="C36" s="26">
        <v>48238968</v>
      </c>
      <c r="D36" s="26">
        <v>27522188</v>
      </c>
      <c r="E36" s="26">
        <v>3169938</v>
      </c>
      <c r="F36" s="26">
        <v>3559381</v>
      </c>
      <c r="G36" s="26">
        <v>4701529</v>
      </c>
      <c r="H36" s="26">
        <v>1490761</v>
      </c>
      <c r="I36" s="26">
        <v>7856960</v>
      </c>
      <c r="J36" s="26">
        <v>2505988</v>
      </c>
      <c r="K36" s="26">
        <v>484823</v>
      </c>
      <c r="L36" s="26">
        <v>3752809</v>
      </c>
    </row>
    <row r="37" spans="1:25" ht="4.5" customHeight="1" x14ac:dyDescent="0.25">
      <c r="A37" s="51" t="s">
        <v>1</v>
      </c>
      <c r="B37" s="51" t="s">
        <v>1</v>
      </c>
      <c r="C37" s="6" t="s">
        <v>1</v>
      </c>
      <c r="D37" s="6" t="s">
        <v>1</v>
      </c>
      <c r="E37" s="6" t="s">
        <v>1</v>
      </c>
      <c r="F37" s="6" t="s">
        <v>1</v>
      </c>
      <c r="G37" s="6" t="s">
        <v>1</v>
      </c>
      <c r="H37" s="6" t="s">
        <v>1</v>
      </c>
      <c r="I37" s="6" t="s">
        <v>1</v>
      </c>
      <c r="J37" s="6" t="s">
        <v>1</v>
      </c>
      <c r="K37" s="6" t="s">
        <v>1</v>
      </c>
      <c r="L37" s="6" t="s">
        <v>1</v>
      </c>
    </row>
    <row r="38" spans="1:25" ht="4.5" customHeight="1" x14ac:dyDescent="0.25">
      <c r="A38" s="39" t="s">
        <v>1</v>
      </c>
      <c r="B38" s="39" t="s">
        <v>1</v>
      </c>
      <c r="C38" s="39" t="s">
        <v>1</v>
      </c>
      <c r="D38" s="39" t="s">
        <v>1</v>
      </c>
      <c r="E38" s="39" t="s">
        <v>1</v>
      </c>
      <c r="F38" s="39" t="s">
        <v>1</v>
      </c>
      <c r="G38" s="39" t="s">
        <v>1</v>
      </c>
      <c r="H38" s="39" t="s">
        <v>1</v>
      </c>
      <c r="I38" s="39" t="s">
        <v>1</v>
      </c>
      <c r="J38" s="39" t="s">
        <v>1</v>
      </c>
      <c r="K38" s="39" t="s">
        <v>1</v>
      </c>
      <c r="L38" s="39" t="s">
        <v>1</v>
      </c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</row>
    <row r="39" spans="1:25" ht="13.5" customHeight="1" x14ac:dyDescent="0.25">
      <c r="A39" s="40" t="s">
        <v>15</v>
      </c>
      <c r="B39" s="40" t="s">
        <v>1</v>
      </c>
      <c r="C39" s="40" t="s">
        <v>1</v>
      </c>
      <c r="D39" s="40" t="s">
        <v>1</v>
      </c>
      <c r="E39" s="40" t="s">
        <v>1</v>
      </c>
      <c r="F39" s="40" t="s">
        <v>1</v>
      </c>
      <c r="G39" s="40" t="s">
        <v>1</v>
      </c>
      <c r="H39" s="40" t="s">
        <v>1</v>
      </c>
      <c r="I39" s="40" t="s">
        <v>1</v>
      </c>
      <c r="J39" s="40" t="s">
        <v>1</v>
      </c>
      <c r="K39" s="40" t="s">
        <v>1</v>
      </c>
      <c r="L39" s="40" t="s">
        <v>1</v>
      </c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39"/>
    </row>
    <row r="40" spans="1:25" ht="13.5" customHeight="1" x14ac:dyDescent="0.25">
      <c r="A40" s="40" t="s">
        <v>190</v>
      </c>
      <c r="B40" s="40" t="s">
        <v>1</v>
      </c>
      <c r="C40" s="40" t="s">
        <v>1</v>
      </c>
      <c r="D40" s="40" t="s">
        <v>1</v>
      </c>
      <c r="E40" s="40" t="s">
        <v>1</v>
      </c>
      <c r="F40" s="40" t="s">
        <v>1</v>
      </c>
      <c r="G40" s="40" t="s">
        <v>1</v>
      </c>
      <c r="H40" s="40" t="s">
        <v>1</v>
      </c>
      <c r="I40" s="40" t="s">
        <v>1</v>
      </c>
      <c r="J40" s="40" t="s">
        <v>1</v>
      </c>
      <c r="K40" s="40" t="s">
        <v>1</v>
      </c>
      <c r="L40" s="40" t="s">
        <v>1</v>
      </c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</row>
    <row r="41" spans="1:25" ht="13.5" customHeight="1" x14ac:dyDescent="0.25">
      <c r="A41" s="40" t="s">
        <v>191</v>
      </c>
      <c r="B41" s="40" t="s">
        <v>1</v>
      </c>
      <c r="C41" s="40" t="s">
        <v>1</v>
      </c>
      <c r="D41" s="40" t="s">
        <v>1</v>
      </c>
      <c r="E41" s="40" t="s">
        <v>1</v>
      </c>
      <c r="F41" s="40" t="s">
        <v>1</v>
      </c>
      <c r="G41" s="40" t="s">
        <v>1</v>
      </c>
      <c r="H41" s="40" t="s">
        <v>1</v>
      </c>
      <c r="I41" s="40" t="s">
        <v>1</v>
      </c>
      <c r="J41" s="40" t="s">
        <v>1</v>
      </c>
      <c r="K41" s="40" t="s">
        <v>1</v>
      </c>
      <c r="L41" s="40" t="s">
        <v>1</v>
      </c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</row>
    <row r="42" spans="1:25" ht="13.5" customHeight="1" x14ac:dyDescent="0.25">
      <c r="A42" s="40" t="s">
        <v>279</v>
      </c>
      <c r="B42" s="40" t="s">
        <v>1</v>
      </c>
      <c r="C42" s="40" t="s">
        <v>1</v>
      </c>
      <c r="D42" s="40" t="s">
        <v>1</v>
      </c>
      <c r="E42" s="40" t="s">
        <v>1</v>
      </c>
      <c r="F42" s="40" t="s">
        <v>1</v>
      </c>
      <c r="G42" s="40" t="s">
        <v>1</v>
      </c>
      <c r="H42" s="40" t="s">
        <v>1</v>
      </c>
      <c r="I42" s="40" t="s">
        <v>1</v>
      </c>
      <c r="J42" s="40" t="s">
        <v>1</v>
      </c>
      <c r="K42" s="40" t="s">
        <v>1</v>
      </c>
      <c r="L42" s="40" t="s">
        <v>1</v>
      </c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</row>
    <row r="43" spans="1:25" ht="13.5" customHeight="1" x14ac:dyDescent="0.25">
      <c r="A43" s="40" t="s">
        <v>280</v>
      </c>
      <c r="B43" s="40" t="s">
        <v>1</v>
      </c>
      <c r="C43" s="40" t="s">
        <v>1</v>
      </c>
      <c r="D43" s="40" t="s">
        <v>1</v>
      </c>
      <c r="E43" s="40" t="s">
        <v>1</v>
      </c>
      <c r="F43" s="40" t="s">
        <v>1</v>
      </c>
      <c r="G43" s="40" t="s">
        <v>1</v>
      </c>
      <c r="H43" s="40" t="s">
        <v>1</v>
      </c>
      <c r="I43" s="40" t="s">
        <v>1</v>
      </c>
      <c r="J43" s="40" t="s">
        <v>1</v>
      </c>
      <c r="K43" s="40" t="s">
        <v>1</v>
      </c>
      <c r="L43" s="40" t="s">
        <v>1</v>
      </c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</row>
    <row r="44" spans="1:25" ht="13.5" customHeight="1" x14ac:dyDescent="0.25">
      <c r="A44" s="40" t="s">
        <v>28</v>
      </c>
      <c r="B44" s="40" t="s">
        <v>1</v>
      </c>
      <c r="C44" s="40" t="s">
        <v>1</v>
      </c>
      <c r="D44" s="40" t="s">
        <v>1</v>
      </c>
      <c r="E44" s="40" t="s">
        <v>1</v>
      </c>
      <c r="F44" s="40" t="s">
        <v>1</v>
      </c>
      <c r="G44" s="40" t="s">
        <v>1</v>
      </c>
      <c r="H44" s="40" t="s">
        <v>1</v>
      </c>
      <c r="I44" s="40" t="s">
        <v>1</v>
      </c>
      <c r="J44" s="40" t="s">
        <v>1</v>
      </c>
      <c r="K44" s="40" t="s">
        <v>1</v>
      </c>
      <c r="L44" s="40" t="s">
        <v>1</v>
      </c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</row>
    <row r="45" spans="1:25" ht="13.5" customHeight="1" x14ac:dyDescent="0.25">
      <c r="A45" s="40" t="s">
        <v>47</v>
      </c>
      <c r="B45" s="40" t="s">
        <v>1</v>
      </c>
      <c r="C45" s="40" t="s">
        <v>1</v>
      </c>
      <c r="D45" s="40" t="s">
        <v>1</v>
      </c>
      <c r="E45" s="40" t="s">
        <v>1</v>
      </c>
      <c r="F45" s="40" t="s">
        <v>1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</row>
  </sheetData>
  <mergeCells count="30">
    <mergeCell ref="A23:L23"/>
    <mergeCell ref="A28:L28"/>
    <mergeCell ref="A24:B24"/>
    <mergeCell ref="A25:B25"/>
    <mergeCell ref="A26:B26"/>
    <mergeCell ref="A27:B27"/>
    <mergeCell ref="A34:B34"/>
    <mergeCell ref="A35:B35"/>
    <mergeCell ref="A36:B36"/>
    <mergeCell ref="A37:B37"/>
    <mergeCell ref="A1:L1"/>
    <mergeCell ref="A2:B6"/>
    <mergeCell ref="C2:L2"/>
    <mergeCell ref="C3:C6"/>
    <mergeCell ref="D3:D6"/>
    <mergeCell ref="E3:L3"/>
    <mergeCell ref="A29:B29"/>
    <mergeCell ref="A30:B30"/>
    <mergeCell ref="A31:B31"/>
    <mergeCell ref="A32:B32"/>
    <mergeCell ref="A33:B33"/>
    <mergeCell ref="A7:L7"/>
    <mergeCell ref="A43:Y43"/>
    <mergeCell ref="A44:Y44"/>
    <mergeCell ref="A45:Y45"/>
    <mergeCell ref="A38:Y38"/>
    <mergeCell ref="A39:Y39"/>
    <mergeCell ref="A40:Y40"/>
    <mergeCell ref="A41:Y41"/>
    <mergeCell ref="A42:Y42"/>
  </mergeCells>
  <pageMargins left="0.7" right="0.7" top="0.75" bottom="0.75" header="0.3" footer="0.3"/>
  <pageSetup paperSize="9" orientation="landscape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AA62"/>
  <sheetViews>
    <sheetView showGridLines="0" workbookViewId="0">
      <pane ySplit="6" topLeftCell="A7" activePane="bottomLeft" state="frozen"/>
      <selection pane="bottomLeft" activeCell="G46" sqref="G46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3" width="14.7109375" customWidth="1"/>
    <col min="4" max="4" width="15.7109375" customWidth="1"/>
    <col min="5" max="7" width="14.7109375" customWidth="1" outlineLevel="1"/>
    <col min="8" max="11" width="14.7109375" customWidth="1"/>
    <col min="12" max="14" width="14.7109375" customWidth="1" outlineLevel="1"/>
  </cols>
  <sheetData>
    <row r="1" spans="1:14" ht="20.100000000000001" customHeight="1" x14ac:dyDescent="0.25">
      <c r="A1" s="41" t="s">
        <v>281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  <c r="M1" s="41" t="s">
        <v>1</v>
      </c>
      <c r="N1" s="41" t="s">
        <v>1</v>
      </c>
    </row>
    <row r="2" spans="1:14" ht="20.100000000000001" customHeight="1" x14ac:dyDescent="0.25">
      <c r="A2" s="53" t="s">
        <v>161</v>
      </c>
      <c r="B2" s="53" t="s">
        <v>1</v>
      </c>
      <c r="C2" s="43" t="s">
        <v>207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  <c r="L2" s="43" t="s">
        <v>1</v>
      </c>
      <c r="M2" s="43" t="s">
        <v>1</v>
      </c>
      <c r="N2" s="43" t="s">
        <v>1</v>
      </c>
    </row>
    <row r="3" spans="1:14" ht="20.100000000000001" customHeight="1" x14ac:dyDescent="0.25">
      <c r="A3" s="53" t="s">
        <v>162</v>
      </c>
      <c r="B3" s="53" t="s">
        <v>1</v>
      </c>
      <c r="C3" s="43" t="s">
        <v>10</v>
      </c>
      <c r="D3" s="43" t="s">
        <v>282</v>
      </c>
      <c r="E3" s="43" t="s">
        <v>1</v>
      </c>
      <c r="F3" s="43" t="s">
        <v>1</v>
      </c>
      <c r="G3" s="43" t="s">
        <v>1</v>
      </c>
      <c r="H3" s="43" t="s">
        <v>1</v>
      </c>
      <c r="I3" s="43" t="s">
        <v>1</v>
      </c>
      <c r="J3" s="43" t="s">
        <v>1</v>
      </c>
      <c r="K3" s="43" t="s">
        <v>283</v>
      </c>
      <c r="L3" s="43" t="s">
        <v>1</v>
      </c>
      <c r="M3" s="43" t="s">
        <v>1</v>
      </c>
      <c r="N3" s="43" t="s">
        <v>1</v>
      </c>
    </row>
    <row r="4" spans="1:14" ht="20.100000000000001" customHeight="1" x14ac:dyDescent="0.25">
      <c r="A4" s="53" t="s">
        <v>166</v>
      </c>
      <c r="B4" s="53" t="s">
        <v>1</v>
      </c>
      <c r="C4" s="43" t="s">
        <v>1</v>
      </c>
      <c r="D4" s="43" t="s">
        <v>12</v>
      </c>
      <c r="E4" s="43" t="s">
        <v>164</v>
      </c>
      <c r="F4" s="43" t="s">
        <v>1</v>
      </c>
      <c r="G4" s="43" t="s">
        <v>1</v>
      </c>
      <c r="H4" s="43" t="s">
        <v>284</v>
      </c>
      <c r="I4" s="43" t="s">
        <v>285</v>
      </c>
      <c r="J4" s="43" t="s">
        <v>286</v>
      </c>
      <c r="K4" s="43" t="s">
        <v>287</v>
      </c>
      <c r="L4" s="43" t="s">
        <v>164</v>
      </c>
      <c r="M4" s="43" t="s">
        <v>1</v>
      </c>
      <c r="N4" s="43" t="s">
        <v>1</v>
      </c>
    </row>
    <row r="5" spans="1:14" ht="63.95" customHeight="1" x14ac:dyDescent="0.25">
      <c r="A5" s="53" t="s">
        <v>1</v>
      </c>
      <c r="B5" s="53" t="s">
        <v>1</v>
      </c>
      <c r="C5" s="43" t="s">
        <v>1</v>
      </c>
      <c r="D5" s="43" t="s">
        <v>1</v>
      </c>
      <c r="E5" s="9" t="s">
        <v>196</v>
      </c>
      <c r="F5" s="9" t="s">
        <v>288</v>
      </c>
      <c r="G5" s="9" t="s">
        <v>289</v>
      </c>
      <c r="H5" s="43" t="s">
        <v>1</v>
      </c>
      <c r="I5" s="43" t="s">
        <v>1</v>
      </c>
      <c r="J5" s="43" t="s">
        <v>1</v>
      </c>
      <c r="K5" s="43" t="s">
        <v>1</v>
      </c>
      <c r="L5" s="9" t="s">
        <v>196</v>
      </c>
      <c r="M5" s="9" t="s">
        <v>290</v>
      </c>
      <c r="N5" s="9" t="s">
        <v>291</v>
      </c>
    </row>
    <row r="6" spans="1:14" ht="20.100000000000001" customHeight="1" x14ac:dyDescent="0.25">
      <c r="A6" s="53" t="s">
        <v>1</v>
      </c>
      <c r="B6" s="53" t="s">
        <v>1</v>
      </c>
      <c r="C6" s="10" t="s">
        <v>170</v>
      </c>
      <c r="D6" s="10" t="s">
        <v>170</v>
      </c>
      <c r="E6" s="10" t="s">
        <v>170</v>
      </c>
      <c r="F6" s="10" t="s">
        <v>170</v>
      </c>
      <c r="G6" s="10" t="s">
        <v>170</v>
      </c>
      <c r="H6" s="10" t="s">
        <v>170</v>
      </c>
      <c r="I6" s="10" t="s">
        <v>170</v>
      </c>
      <c r="J6" s="10" t="s">
        <v>170</v>
      </c>
      <c r="K6" s="10" t="s">
        <v>170</v>
      </c>
      <c r="L6" s="10" t="s">
        <v>170</v>
      </c>
      <c r="M6" s="10" t="s">
        <v>170</v>
      </c>
      <c r="N6" s="10" t="s">
        <v>170</v>
      </c>
    </row>
    <row r="7" spans="1:14" ht="20.100000000000001" customHeight="1" x14ac:dyDescent="0.25">
      <c r="A7" s="45" t="s">
        <v>64</v>
      </c>
      <c r="B7" s="45" t="s">
        <v>1</v>
      </c>
      <c r="C7" s="52" t="s">
        <v>1</v>
      </c>
      <c r="D7" s="52" t="s">
        <v>1</v>
      </c>
      <c r="E7" s="52" t="s">
        <v>1</v>
      </c>
      <c r="F7" s="52" t="s">
        <v>1</v>
      </c>
      <c r="G7" s="52" t="s">
        <v>1</v>
      </c>
      <c r="H7" s="52" t="s">
        <v>1</v>
      </c>
      <c r="I7" s="52" t="s">
        <v>1</v>
      </c>
      <c r="J7" s="52" t="s">
        <v>1</v>
      </c>
      <c r="K7" s="52" t="s">
        <v>1</v>
      </c>
      <c r="L7" s="52" t="s">
        <v>1</v>
      </c>
      <c r="M7" s="52" t="s">
        <v>1</v>
      </c>
      <c r="N7" s="52" t="s">
        <v>1</v>
      </c>
    </row>
    <row r="8" spans="1:14" ht="13.5" customHeight="1" outlineLevel="1" x14ac:dyDescent="0.25">
      <c r="A8" s="19" t="s">
        <v>65</v>
      </c>
      <c r="B8" s="19" t="s">
        <v>66</v>
      </c>
      <c r="C8" s="23">
        <v>123137</v>
      </c>
      <c r="D8" s="24">
        <v>6231</v>
      </c>
      <c r="E8" s="21" t="s">
        <v>75</v>
      </c>
      <c r="F8" s="24">
        <v>3440</v>
      </c>
      <c r="G8" s="21" t="s">
        <v>75</v>
      </c>
      <c r="H8" s="20">
        <v>816</v>
      </c>
      <c r="I8" s="21">
        <v>421</v>
      </c>
      <c r="J8" s="20">
        <v>3</v>
      </c>
      <c r="K8" s="23">
        <v>115666</v>
      </c>
      <c r="L8" s="24">
        <v>109660</v>
      </c>
      <c r="M8" s="21">
        <v>772</v>
      </c>
      <c r="N8" s="24">
        <v>5234</v>
      </c>
    </row>
    <row r="9" spans="1:14" ht="13.5" customHeight="1" outlineLevel="1" x14ac:dyDescent="0.25">
      <c r="A9" s="19" t="s">
        <v>67</v>
      </c>
      <c r="B9" s="19" t="s">
        <v>68</v>
      </c>
      <c r="C9" s="23">
        <v>2915</v>
      </c>
      <c r="D9" s="24">
        <v>1875</v>
      </c>
      <c r="E9" s="21">
        <v>101</v>
      </c>
      <c r="F9" s="24">
        <v>1664</v>
      </c>
      <c r="G9" s="21">
        <v>110</v>
      </c>
      <c r="H9" s="20">
        <v>265</v>
      </c>
      <c r="I9" s="21">
        <v>567</v>
      </c>
      <c r="J9" s="20">
        <v>16</v>
      </c>
      <c r="K9" s="21">
        <v>192</v>
      </c>
      <c r="L9" s="20" t="s">
        <v>171</v>
      </c>
      <c r="M9" s="21" t="s">
        <v>75</v>
      </c>
      <c r="N9" s="20" t="s">
        <v>75</v>
      </c>
    </row>
    <row r="10" spans="1:14" ht="13.5" customHeight="1" outlineLevel="1" x14ac:dyDescent="0.25">
      <c r="A10" s="19" t="s">
        <v>69</v>
      </c>
      <c r="B10" s="19" t="s">
        <v>70</v>
      </c>
      <c r="C10" s="23">
        <v>23421289</v>
      </c>
      <c r="D10" s="24">
        <v>14576994</v>
      </c>
      <c r="E10" s="23">
        <v>5946174</v>
      </c>
      <c r="F10" s="24">
        <v>8573619</v>
      </c>
      <c r="G10" s="23">
        <v>57201</v>
      </c>
      <c r="H10" s="24">
        <v>767250</v>
      </c>
      <c r="I10" s="23">
        <v>917716</v>
      </c>
      <c r="J10" s="24">
        <v>399573</v>
      </c>
      <c r="K10" s="23">
        <v>6759757</v>
      </c>
      <c r="L10" s="24">
        <v>3703341</v>
      </c>
      <c r="M10" s="23">
        <v>529708</v>
      </c>
      <c r="N10" s="24">
        <v>2526708</v>
      </c>
    </row>
    <row r="11" spans="1:14" ht="13.5" customHeight="1" outlineLevel="1" x14ac:dyDescent="0.25">
      <c r="A11" s="19" t="s">
        <v>71</v>
      </c>
      <c r="B11" s="19" t="s">
        <v>72</v>
      </c>
      <c r="C11" s="23">
        <v>17004</v>
      </c>
      <c r="D11" s="24">
        <v>7630</v>
      </c>
      <c r="E11" s="23">
        <v>1493</v>
      </c>
      <c r="F11" s="24">
        <v>4514</v>
      </c>
      <c r="G11" s="23">
        <v>1623</v>
      </c>
      <c r="H11" s="20">
        <v>979</v>
      </c>
      <c r="I11" s="23">
        <v>2794</v>
      </c>
      <c r="J11" s="24">
        <v>1461</v>
      </c>
      <c r="K11" s="23">
        <v>4139</v>
      </c>
      <c r="L11" s="20">
        <v>255</v>
      </c>
      <c r="M11" s="23">
        <v>2306</v>
      </c>
      <c r="N11" s="24">
        <v>1578</v>
      </c>
    </row>
    <row r="12" spans="1:14" ht="13.5" customHeight="1" outlineLevel="1" x14ac:dyDescent="0.25">
      <c r="A12" s="19" t="s">
        <v>73</v>
      </c>
      <c r="B12" s="19" t="s">
        <v>74</v>
      </c>
      <c r="C12" s="21" t="s">
        <v>75</v>
      </c>
      <c r="D12" s="24">
        <v>5765</v>
      </c>
      <c r="E12" s="21">
        <v>656</v>
      </c>
      <c r="F12" s="24">
        <v>4538</v>
      </c>
      <c r="G12" s="21">
        <v>571</v>
      </c>
      <c r="H12" s="20" t="s">
        <v>75</v>
      </c>
      <c r="I12" s="21">
        <v>857</v>
      </c>
      <c r="J12" s="24">
        <v>1748</v>
      </c>
      <c r="K12" s="23">
        <v>1290</v>
      </c>
      <c r="L12" s="20">
        <v>203</v>
      </c>
      <c r="M12" s="21">
        <v>113</v>
      </c>
      <c r="N12" s="20">
        <v>973</v>
      </c>
    </row>
    <row r="13" spans="1:14" ht="13.5" customHeight="1" outlineLevel="1" x14ac:dyDescent="0.25">
      <c r="A13" s="19" t="s">
        <v>76</v>
      </c>
      <c r="B13" s="19" t="s">
        <v>77</v>
      </c>
      <c r="C13" s="23">
        <v>27811</v>
      </c>
      <c r="D13" s="24">
        <v>17053</v>
      </c>
      <c r="E13" s="23">
        <v>2335</v>
      </c>
      <c r="F13" s="24">
        <v>12810</v>
      </c>
      <c r="G13" s="23">
        <v>1908</v>
      </c>
      <c r="H13" s="24">
        <v>2180</v>
      </c>
      <c r="I13" s="23">
        <v>2246</v>
      </c>
      <c r="J13" s="24">
        <v>3267</v>
      </c>
      <c r="K13" s="23">
        <v>3066</v>
      </c>
      <c r="L13" s="24">
        <v>1249</v>
      </c>
      <c r="M13" s="21">
        <v>671</v>
      </c>
      <c r="N13" s="24">
        <v>1145</v>
      </c>
    </row>
    <row r="14" spans="1:14" ht="13.5" customHeight="1" outlineLevel="1" x14ac:dyDescent="0.25">
      <c r="A14" s="19" t="s">
        <v>78</v>
      </c>
      <c r="B14" s="19" t="s">
        <v>79</v>
      </c>
      <c r="C14" s="21" t="s">
        <v>75</v>
      </c>
      <c r="D14" s="20" t="s">
        <v>75</v>
      </c>
      <c r="E14" s="21" t="s">
        <v>171</v>
      </c>
      <c r="F14" s="20">
        <v>330</v>
      </c>
      <c r="G14" s="21" t="s">
        <v>75</v>
      </c>
      <c r="H14" s="20" t="s">
        <v>75</v>
      </c>
      <c r="I14" s="21">
        <v>284</v>
      </c>
      <c r="J14" s="20" t="s">
        <v>171</v>
      </c>
      <c r="K14" s="21" t="s">
        <v>75</v>
      </c>
      <c r="L14" s="20" t="s">
        <v>75</v>
      </c>
      <c r="M14" s="21">
        <v>8</v>
      </c>
      <c r="N14" s="20" t="s">
        <v>75</v>
      </c>
    </row>
    <row r="15" spans="1:14" ht="13.5" customHeight="1" outlineLevel="1" x14ac:dyDescent="0.25">
      <c r="A15" s="19" t="s">
        <v>80</v>
      </c>
      <c r="B15" s="19" t="s">
        <v>81</v>
      </c>
      <c r="C15" s="23">
        <v>766614</v>
      </c>
      <c r="D15" s="24">
        <v>115236</v>
      </c>
      <c r="E15" s="23">
        <v>45018</v>
      </c>
      <c r="F15" s="24">
        <v>66084</v>
      </c>
      <c r="G15" s="23">
        <v>4133</v>
      </c>
      <c r="H15" s="24">
        <v>91759</v>
      </c>
      <c r="I15" s="23">
        <v>87360</v>
      </c>
      <c r="J15" s="24">
        <v>6294</v>
      </c>
      <c r="K15" s="23">
        <v>465966</v>
      </c>
      <c r="L15" s="24">
        <v>257104</v>
      </c>
      <c r="M15" s="23">
        <v>156005</v>
      </c>
      <c r="N15" s="24">
        <v>52857</v>
      </c>
    </row>
    <row r="16" spans="1:14" ht="13.5" customHeight="1" outlineLevel="1" x14ac:dyDescent="0.25">
      <c r="A16" s="19" t="s">
        <v>82</v>
      </c>
      <c r="B16" s="19" t="s">
        <v>83</v>
      </c>
      <c r="C16" s="23">
        <v>3013141</v>
      </c>
      <c r="D16" s="24">
        <v>606461</v>
      </c>
      <c r="E16" s="23">
        <v>108407</v>
      </c>
      <c r="F16" s="24">
        <v>496316</v>
      </c>
      <c r="G16" s="23">
        <v>1738</v>
      </c>
      <c r="H16" s="24">
        <v>296162</v>
      </c>
      <c r="I16" s="23">
        <v>254796</v>
      </c>
      <c r="J16" s="24">
        <v>124434</v>
      </c>
      <c r="K16" s="23">
        <v>1731288</v>
      </c>
      <c r="L16" s="24">
        <v>783967</v>
      </c>
      <c r="M16" s="23">
        <v>225819</v>
      </c>
      <c r="N16" s="24">
        <v>721502</v>
      </c>
    </row>
    <row r="17" spans="1:14" ht="13.5" customHeight="1" outlineLevel="1" x14ac:dyDescent="0.25">
      <c r="A17" s="19" t="s">
        <v>84</v>
      </c>
      <c r="B17" s="19" t="s">
        <v>85</v>
      </c>
      <c r="C17" s="23">
        <v>76276</v>
      </c>
      <c r="D17" s="24">
        <v>59969</v>
      </c>
      <c r="E17" s="23">
        <v>12950</v>
      </c>
      <c r="F17" s="24">
        <v>45899</v>
      </c>
      <c r="G17" s="23">
        <v>1120</v>
      </c>
      <c r="H17" s="24">
        <v>2975</v>
      </c>
      <c r="I17" s="23">
        <v>6969</v>
      </c>
      <c r="J17" s="20">
        <v>698</v>
      </c>
      <c r="K17" s="23">
        <v>5666</v>
      </c>
      <c r="L17" s="24">
        <v>3179</v>
      </c>
      <c r="M17" s="21">
        <v>293</v>
      </c>
      <c r="N17" s="24">
        <v>2194</v>
      </c>
    </row>
    <row r="18" spans="1:14" ht="13.5" customHeight="1" outlineLevel="1" x14ac:dyDescent="0.25">
      <c r="A18" s="19" t="s">
        <v>86</v>
      </c>
      <c r="B18" s="19" t="s">
        <v>87</v>
      </c>
      <c r="C18" s="23">
        <v>29812</v>
      </c>
      <c r="D18" s="24">
        <v>23832</v>
      </c>
      <c r="E18" s="23">
        <v>10098</v>
      </c>
      <c r="F18" s="24">
        <v>12992</v>
      </c>
      <c r="G18" s="21">
        <v>742</v>
      </c>
      <c r="H18" s="24">
        <v>1974</v>
      </c>
      <c r="I18" s="23">
        <v>2101</v>
      </c>
      <c r="J18" s="20">
        <v>569</v>
      </c>
      <c r="K18" s="23">
        <v>1335</v>
      </c>
      <c r="L18" s="20">
        <v>579</v>
      </c>
      <c r="M18" s="21">
        <v>68</v>
      </c>
      <c r="N18" s="20">
        <v>688</v>
      </c>
    </row>
    <row r="19" spans="1:14" ht="13.5" customHeight="1" outlineLevel="1" x14ac:dyDescent="0.25">
      <c r="A19" s="19" t="s">
        <v>88</v>
      </c>
      <c r="B19" s="19" t="s">
        <v>89</v>
      </c>
      <c r="C19" s="23">
        <v>80138</v>
      </c>
      <c r="D19" s="24">
        <v>39570</v>
      </c>
      <c r="E19" s="23">
        <v>8258</v>
      </c>
      <c r="F19" s="24">
        <v>29535</v>
      </c>
      <c r="G19" s="23">
        <v>1777</v>
      </c>
      <c r="H19" s="24">
        <v>2696</v>
      </c>
      <c r="I19" s="23">
        <v>8648</v>
      </c>
      <c r="J19" s="24">
        <v>15728</v>
      </c>
      <c r="K19" s="23">
        <v>13496</v>
      </c>
      <c r="L19" s="24">
        <v>5265</v>
      </c>
      <c r="M19" s="23">
        <v>1521</v>
      </c>
      <c r="N19" s="24">
        <v>6710</v>
      </c>
    </row>
    <row r="20" spans="1:14" ht="13.5" customHeight="1" outlineLevel="1" x14ac:dyDescent="0.25">
      <c r="A20" s="19" t="s">
        <v>90</v>
      </c>
      <c r="B20" s="19" t="s">
        <v>91</v>
      </c>
      <c r="C20" s="23">
        <v>115180</v>
      </c>
      <c r="D20" s="24">
        <v>80586</v>
      </c>
      <c r="E20" s="23">
        <v>24296</v>
      </c>
      <c r="F20" s="24">
        <v>54714</v>
      </c>
      <c r="G20" s="23">
        <v>1576</v>
      </c>
      <c r="H20" s="24">
        <v>3040</v>
      </c>
      <c r="I20" s="23">
        <v>8185</v>
      </c>
      <c r="J20" s="24">
        <v>9975</v>
      </c>
      <c r="K20" s="23">
        <v>13394</v>
      </c>
      <c r="L20" s="24">
        <v>8251</v>
      </c>
      <c r="M20" s="21">
        <v>917</v>
      </c>
      <c r="N20" s="24">
        <v>4226</v>
      </c>
    </row>
    <row r="21" spans="1:14" ht="13.5" customHeight="1" outlineLevel="1" x14ac:dyDescent="0.25">
      <c r="A21" s="19" t="s">
        <v>92</v>
      </c>
      <c r="B21" s="19" t="s">
        <v>93</v>
      </c>
      <c r="C21" s="23">
        <v>1662297</v>
      </c>
      <c r="D21" s="24">
        <v>748440</v>
      </c>
      <c r="E21" s="23">
        <v>186470</v>
      </c>
      <c r="F21" s="24">
        <v>554786</v>
      </c>
      <c r="G21" s="23">
        <v>7184</v>
      </c>
      <c r="H21" s="24">
        <v>36518</v>
      </c>
      <c r="I21" s="23">
        <v>16823</v>
      </c>
      <c r="J21" s="24">
        <v>32919</v>
      </c>
      <c r="K21" s="23">
        <v>827598</v>
      </c>
      <c r="L21" s="24">
        <v>728575</v>
      </c>
      <c r="M21" s="23">
        <v>7803</v>
      </c>
      <c r="N21" s="24">
        <v>91220</v>
      </c>
    </row>
    <row r="22" spans="1:14" ht="13.5" customHeight="1" outlineLevel="1" x14ac:dyDescent="0.25">
      <c r="A22" s="19" t="s">
        <v>94</v>
      </c>
      <c r="B22" s="19" t="s">
        <v>95</v>
      </c>
      <c r="C22" s="23">
        <v>401863</v>
      </c>
      <c r="D22" s="24">
        <v>272401</v>
      </c>
      <c r="E22" s="23">
        <v>110368</v>
      </c>
      <c r="F22" s="24">
        <v>152332</v>
      </c>
      <c r="G22" s="23">
        <v>9702</v>
      </c>
      <c r="H22" s="24">
        <v>20898</v>
      </c>
      <c r="I22" s="23">
        <v>27295</v>
      </c>
      <c r="J22" s="24">
        <v>1444</v>
      </c>
      <c r="K22" s="23">
        <v>79825</v>
      </c>
      <c r="L22" s="24">
        <v>70525</v>
      </c>
      <c r="M22" s="23">
        <v>2135</v>
      </c>
      <c r="N22" s="24">
        <v>7164</v>
      </c>
    </row>
    <row r="23" spans="1:14" ht="13.5" customHeight="1" outlineLevel="1" x14ac:dyDescent="0.25">
      <c r="A23" s="19" t="s">
        <v>96</v>
      </c>
      <c r="B23" s="19" t="s">
        <v>97</v>
      </c>
      <c r="C23" s="23">
        <v>1010385</v>
      </c>
      <c r="D23" s="24">
        <v>663847</v>
      </c>
      <c r="E23" s="23">
        <v>149687</v>
      </c>
      <c r="F23" s="24">
        <v>497481</v>
      </c>
      <c r="G23" s="23">
        <v>16679</v>
      </c>
      <c r="H23" s="24">
        <v>107270</v>
      </c>
      <c r="I23" s="23">
        <v>55809</v>
      </c>
      <c r="J23" s="24">
        <v>9651</v>
      </c>
      <c r="K23" s="23">
        <v>173809</v>
      </c>
      <c r="L23" s="24">
        <v>123105</v>
      </c>
      <c r="M23" s="23">
        <v>17927</v>
      </c>
      <c r="N23" s="24">
        <v>32777</v>
      </c>
    </row>
    <row r="24" spans="1:14" ht="13.5" customHeight="1" outlineLevel="1" x14ac:dyDescent="0.25">
      <c r="A24" s="19" t="s">
        <v>98</v>
      </c>
      <c r="B24" s="19" t="s">
        <v>99</v>
      </c>
      <c r="C24" s="23">
        <v>15054444</v>
      </c>
      <c r="D24" s="24">
        <v>11305170</v>
      </c>
      <c r="E24" s="23">
        <v>5239739</v>
      </c>
      <c r="F24" s="24">
        <v>6060960</v>
      </c>
      <c r="G24" s="23">
        <v>4471</v>
      </c>
      <c r="H24" s="24">
        <v>134246</v>
      </c>
      <c r="I24" s="23">
        <v>301946</v>
      </c>
      <c r="J24" s="24">
        <v>151159</v>
      </c>
      <c r="K24" s="23">
        <v>3161923</v>
      </c>
      <c r="L24" s="24">
        <v>1562537</v>
      </c>
      <c r="M24" s="23">
        <v>103712</v>
      </c>
      <c r="N24" s="24">
        <v>1495673</v>
      </c>
    </row>
    <row r="25" spans="1:14" ht="13.5" customHeight="1" outlineLevel="1" x14ac:dyDescent="0.25">
      <c r="A25" s="19" t="s">
        <v>100</v>
      </c>
      <c r="B25" s="19" t="s">
        <v>101</v>
      </c>
      <c r="C25" s="23">
        <v>725106</v>
      </c>
      <c r="D25" s="24">
        <v>352099</v>
      </c>
      <c r="E25" s="21" t="s">
        <v>75</v>
      </c>
      <c r="F25" s="24">
        <v>321189</v>
      </c>
      <c r="G25" s="21" t="s">
        <v>75</v>
      </c>
      <c r="H25" s="24">
        <v>33421</v>
      </c>
      <c r="I25" s="23">
        <v>103156</v>
      </c>
      <c r="J25" s="24">
        <v>26844</v>
      </c>
      <c r="K25" s="23">
        <v>209586</v>
      </c>
      <c r="L25" s="24">
        <v>119832</v>
      </c>
      <c r="M25" s="23">
        <v>9749</v>
      </c>
      <c r="N25" s="24">
        <v>80005</v>
      </c>
    </row>
    <row r="26" spans="1:14" ht="13.5" customHeight="1" outlineLevel="1" x14ac:dyDescent="0.25">
      <c r="A26" s="19" t="s">
        <v>102</v>
      </c>
      <c r="B26" s="19" t="s">
        <v>103</v>
      </c>
      <c r="C26" s="23">
        <v>604489</v>
      </c>
      <c r="D26" s="24">
        <v>294514</v>
      </c>
      <c r="E26" s="21" t="s">
        <v>75</v>
      </c>
      <c r="F26" s="24">
        <v>272234</v>
      </c>
      <c r="G26" s="21" t="s">
        <v>75</v>
      </c>
      <c r="H26" s="24">
        <v>21973</v>
      </c>
      <c r="I26" s="23">
        <v>83097</v>
      </c>
      <c r="J26" s="24">
        <v>23955</v>
      </c>
      <c r="K26" s="23">
        <v>180950</v>
      </c>
      <c r="L26" s="24">
        <v>104494</v>
      </c>
      <c r="M26" s="23">
        <v>8140</v>
      </c>
      <c r="N26" s="24">
        <v>68316</v>
      </c>
    </row>
    <row r="27" spans="1:14" ht="13.5" customHeight="1" outlineLevel="1" x14ac:dyDescent="0.25">
      <c r="A27" s="19" t="s">
        <v>104</v>
      </c>
      <c r="B27" s="19" t="s">
        <v>105</v>
      </c>
      <c r="C27" s="23">
        <v>426819</v>
      </c>
      <c r="D27" s="20" t="s">
        <v>75</v>
      </c>
      <c r="E27" s="21" t="s">
        <v>75</v>
      </c>
      <c r="F27" s="24">
        <v>259141</v>
      </c>
      <c r="G27" s="23">
        <v>1087</v>
      </c>
      <c r="H27" s="24">
        <v>32347</v>
      </c>
      <c r="I27" s="23">
        <v>38448</v>
      </c>
      <c r="J27" s="24">
        <v>13381</v>
      </c>
      <c r="K27" s="21" t="s">
        <v>75</v>
      </c>
      <c r="L27" s="20" t="s">
        <v>75</v>
      </c>
      <c r="M27" s="21">
        <v>662</v>
      </c>
      <c r="N27" s="20" t="s">
        <v>75</v>
      </c>
    </row>
    <row r="28" spans="1:14" ht="13.5" customHeight="1" outlineLevel="1" x14ac:dyDescent="0.25">
      <c r="A28" s="19" t="s">
        <v>106</v>
      </c>
      <c r="B28" s="19" t="s">
        <v>107</v>
      </c>
      <c r="C28" s="23">
        <v>64315</v>
      </c>
      <c r="D28" s="24">
        <v>42212</v>
      </c>
      <c r="E28" s="23">
        <v>18782</v>
      </c>
      <c r="F28" s="24">
        <v>20030</v>
      </c>
      <c r="G28" s="23">
        <v>3400</v>
      </c>
      <c r="H28" s="24">
        <v>5434</v>
      </c>
      <c r="I28" s="23">
        <v>13910</v>
      </c>
      <c r="J28" s="24">
        <v>2519</v>
      </c>
      <c r="K28" s="21">
        <v>239</v>
      </c>
      <c r="L28" s="20">
        <v>38</v>
      </c>
      <c r="M28" s="21">
        <v>31</v>
      </c>
      <c r="N28" s="20">
        <v>170</v>
      </c>
    </row>
    <row r="29" spans="1:14" ht="13.5" customHeight="1" outlineLevel="1" x14ac:dyDescent="0.25">
      <c r="A29" s="19" t="s">
        <v>108</v>
      </c>
      <c r="B29" s="19" t="s">
        <v>109</v>
      </c>
      <c r="C29" s="23">
        <v>15198</v>
      </c>
      <c r="D29" s="24">
        <v>7788</v>
      </c>
      <c r="E29" s="21">
        <v>778</v>
      </c>
      <c r="F29" s="24">
        <v>6710</v>
      </c>
      <c r="G29" s="21">
        <v>300</v>
      </c>
      <c r="H29" s="20">
        <v>779</v>
      </c>
      <c r="I29" s="23">
        <v>2228</v>
      </c>
      <c r="J29" s="20">
        <v>181</v>
      </c>
      <c r="K29" s="23">
        <v>4221</v>
      </c>
      <c r="L29" s="24">
        <v>2291</v>
      </c>
      <c r="M29" s="21">
        <v>499</v>
      </c>
      <c r="N29" s="24">
        <v>1430</v>
      </c>
    </row>
    <row r="30" spans="1:14" ht="13.5" customHeight="1" outlineLevel="1" x14ac:dyDescent="0.25">
      <c r="A30" s="19" t="s">
        <v>110</v>
      </c>
      <c r="B30" s="19" t="s">
        <v>111</v>
      </c>
      <c r="C30" s="23">
        <v>596865</v>
      </c>
      <c r="D30" s="24">
        <v>365800</v>
      </c>
      <c r="E30" s="23">
        <v>67837</v>
      </c>
      <c r="F30" s="24">
        <v>293349</v>
      </c>
      <c r="G30" s="23">
        <v>4614</v>
      </c>
      <c r="H30" s="24">
        <v>28894</v>
      </c>
      <c r="I30" s="23">
        <v>55028</v>
      </c>
      <c r="J30" s="24">
        <v>4429</v>
      </c>
      <c r="K30" s="23">
        <v>142714</v>
      </c>
      <c r="L30" s="24">
        <v>84982</v>
      </c>
      <c r="M30" s="23">
        <v>14968</v>
      </c>
      <c r="N30" s="24">
        <v>42763</v>
      </c>
    </row>
    <row r="31" spans="1:14" ht="13.5" customHeight="1" outlineLevel="1" x14ac:dyDescent="0.25">
      <c r="A31" s="19" t="s">
        <v>172</v>
      </c>
      <c r="B31" s="19" t="s">
        <v>173</v>
      </c>
      <c r="C31" s="23">
        <v>497327</v>
      </c>
      <c r="D31" s="24">
        <v>305187</v>
      </c>
      <c r="E31" s="23">
        <v>56207</v>
      </c>
      <c r="F31" s="24">
        <v>244935</v>
      </c>
      <c r="G31" s="23">
        <v>4045</v>
      </c>
      <c r="H31" s="24">
        <v>23554</v>
      </c>
      <c r="I31" s="23">
        <v>43895</v>
      </c>
      <c r="J31" s="24">
        <v>3760</v>
      </c>
      <c r="K31" s="23">
        <v>120931</v>
      </c>
      <c r="L31" s="24">
        <v>75808</v>
      </c>
      <c r="M31" s="23">
        <v>9515</v>
      </c>
      <c r="N31" s="24">
        <v>35608</v>
      </c>
    </row>
    <row r="32" spans="1:14" ht="13.5" customHeight="1" outlineLevel="1" x14ac:dyDescent="0.25">
      <c r="A32" s="19" t="s">
        <v>112</v>
      </c>
      <c r="B32" s="19" t="s">
        <v>113</v>
      </c>
      <c r="C32" s="23">
        <v>34526</v>
      </c>
      <c r="D32" s="24">
        <v>25864</v>
      </c>
      <c r="E32" s="23">
        <v>2079</v>
      </c>
      <c r="F32" s="24">
        <v>23544</v>
      </c>
      <c r="G32" s="21">
        <v>242</v>
      </c>
      <c r="H32" s="20">
        <v>646</v>
      </c>
      <c r="I32" s="21">
        <v>850</v>
      </c>
      <c r="J32" s="24">
        <v>5906</v>
      </c>
      <c r="K32" s="23">
        <v>1260</v>
      </c>
      <c r="L32" s="20">
        <v>653</v>
      </c>
      <c r="M32" s="21">
        <v>183</v>
      </c>
      <c r="N32" s="20">
        <v>424</v>
      </c>
    </row>
    <row r="33" spans="1:14" ht="13.5" customHeight="1" outlineLevel="1" x14ac:dyDescent="0.25">
      <c r="A33" s="19" t="s">
        <v>114</v>
      </c>
      <c r="B33" s="19" t="s">
        <v>115</v>
      </c>
      <c r="C33" s="23">
        <v>2139365</v>
      </c>
      <c r="D33" s="24">
        <v>826326</v>
      </c>
      <c r="E33" s="23">
        <v>206459</v>
      </c>
      <c r="F33" s="24">
        <v>564842</v>
      </c>
      <c r="G33" s="23">
        <v>55025</v>
      </c>
      <c r="H33" s="24">
        <v>137911</v>
      </c>
      <c r="I33" s="23">
        <v>561343</v>
      </c>
      <c r="J33" s="24">
        <v>36545</v>
      </c>
      <c r="K33" s="23">
        <v>577240</v>
      </c>
      <c r="L33" s="24">
        <v>212475</v>
      </c>
      <c r="M33" s="23">
        <v>51547</v>
      </c>
      <c r="N33" s="24">
        <v>313219</v>
      </c>
    </row>
    <row r="34" spans="1:14" ht="13.5" customHeight="1" outlineLevel="1" x14ac:dyDescent="0.25">
      <c r="A34" s="19" t="s">
        <v>116</v>
      </c>
      <c r="B34" s="19" t="s">
        <v>117</v>
      </c>
      <c r="C34" s="23">
        <v>188943</v>
      </c>
      <c r="D34" s="24">
        <v>85701</v>
      </c>
      <c r="E34" s="23">
        <v>13937</v>
      </c>
      <c r="F34" s="24">
        <v>70840</v>
      </c>
      <c r="G34" s="21">
        <v>924</v>
      </c>
      <c r="H34" s="24">
        <v>43085</v>
      </c>
      <c r="I34" s="23">
        <v>19998</v>
      </c>
      <c r="J34" s="24">
        <v>7037</v>
      </c>
      <c r="K34" s="23">
        <v>33121</v>
      </c>
      <c r="L34" s="24">
        <v>2487</v>
      </c>
      <c r="M34" s="23">
        <v>17915</v>
      </c>
      <c r="N34" s="24">
        <v>12719</v>
      </c>
    </row>
    <row r="35" spans="1:14" ht="13.5" customHeight="1" outlineLevel="1" x14ac:dyDescent="0.25">
      <c r="A35" s="19" t="s">
        <v>118</v>
      </c>
      <c r="B35" s="19" t="s">
        <v>119</v>
      </c>
      <c r="C35" s="23">
        <v>1869404</v>
      </c>
      <c r="D35" s="24">
        <v>694426</v>
      </c>
      <c r="E35" s="23">
        <v>180318</v>
      </c>
      <c r="F35" s="24">
        <v>461147</v>
      </c>
      <c r="G35" s="23">
        <v>52961</v>
      </c>
      <c r="H35" s="24">
        <v>83914</v>
      </c>
      <c r="I35" s="23">
        <v>534045</v>
      </c>
      <c r="J35" s="24">
        <v>27349</v>
      </c>
      <c r="K35" s="23">
        <v>529670</v>
      </c>
      <c r="L35" s="24">
        <v>205947</v>
      </c>
      <c r="M35" s="23">
        <v>26683</v>
      </c>
      <c r="N35" s="24">
        <v>297040</v>
      </c>
    </row>
    <row r="36" spans="1:14" ht="13.5" customHeight="1" outlineLevel="1" x14ac:dyDescent="0.25">
      <c r="A36" s="19" t="s">
        <v>120</v>
      </c>
      <c r="B36" s="19" t="s">
        <v>121</v>
      </c>
      <c r="C36" s="23">
        <v>270109</v>
      </c>
      <c r="D36" s="24">
        <v>55288</v>
      </c>
      <c r="E36" s="23">
        <v>7060</v>
      </c>
      <c r="F36" s="24">
        <v>20927</v>
      </c>
      <c r="G36" s="23">
        <v>27301</v>
      </c>
      <c r="H36" s="24">
        <v>21884</v>
      </c>
      <c r="I36" s="23">
        <v>172915</v>
      </c>
      <c r="J36" s="24">
        <v>2918</v>
      </c>
      <c r="K36" s="23">
        <v>17105</v>
      </c>
      <c r="L36" s="24">
        <v>3959</v>
      </c>
      <c r="M36" s="21">
        <v>875</v>
      </c>
      <c r="N36" s="24">
        <v>12271</v>
      </c>
    </row>
    <row r="37" spans="1:14" ht="13.5" customHeight="1" outlineLevel="1" x14ac:dyDescent="0.25">
      <c r="A37" s="19" t="s">
        <v>122</v>
      </c>
      <c r="B37" s="19" t="s">
        <v>123</v>
      </c>
      <c r="C37" s="23">
        <v>157104</v>
      </c>
      <c r="D37" s="24">
        <v>123438</v>
      </c>
      <c r="E37" s="21" t="s">
        <v>75</v>
      </c>
      <c r="F37" s="24">
        <v>56912</v>
      </c>
      <c r="G37" s="21" t="s">
        <v>75</v>
      </c>
      <c r="H37" s="24">
        <v>3658</v>
      </c>
      <c r="I37" s="23">
        <v>5259</v>
      </c>
      <c r="J37" s="24">
        <v>2503</v>
      </c>
      <c r="K37" s="23">
        <v>22247</v>
      </c>
      <c r="L37" s="24">
        <v>13260</v>
      </c>
      <c r="M37" s="21" t="s">
        <v>75</v>
      </c>
      <c r="N37" s="20" t="s">
        <v>75</v>
      </c>
    </row>
    <row r="38" spans="1:14" ht="20.100000000000001" customHeight="1" x14ac:dyDescent="0.25">
      <c r="A38" s="45" t="s">
        <v>174</v>
      </c>
      <c r="B38" s="45" t="s">
        <v>1</v>
      </c>
      <c r="C38" s="47" t="s">
        <v>1</v>
      </c>
      <c r="D38" s="46" t="s">
        <v>1</v>
      </c>
      <c r="E38" s="47" t="s">
        <v>1</v>
      </c>
      <c r="F38" s="46" t="s">
        <v>1</v>
      </c>
      <c r="G38" s="47" t="s">
        <v>1</v>
      </c>
      <c r="H38" s="46" t="s">
        <v>1</v>
      </c>
      <c r="I38" s="47" t="s">
        <v>1</v>
      </c>
      <c r="J38" s="46" t="s">
        <v>1</v>
      </c>
      <c r="K38" s="47" t="s">
        <v>1</v>
      </c>
      <c r="L38" s="46" t="s">
        <v>1</v>
      </c>
      <c r="M38" s="47" t="s">
        <v>1</v>
      </c>
      <c r="N38" s="46" t="s">
        <v>1</v>
      </c>
    </row>
    <row r="39" spans="1:14" ht="13.5" customHeight="1" outlineLevel="1" x14ac:dyDescent="0.25">
      <c r="A39" s="48" t="s">
        <v>175</v>
      </c>
      <c r="B39" s="48" t="s">
        <v>1</v>
      </c>
      <c r="C39" s="23">
        <v>25031872</v>
      </c>
      <c r="D39" s="24">
        <v>15120017</v>
      </c>
      <c r="E39" s="23">
        <v>6069621</v>
      </c>
      <c r="F39" s="24">
        <v>8959530</v>
      </c>
      <c r="G39" s="23">
        <v>90867</v>
      </c>
      <c r="H39" s="24">
        <v>864093</v>
      </c>
      <c r="I39" s="23">
        <v>1430430</v>
      </c>
      <c r="J39" s="24">
        <v>401204</v>
      </c>
      <c r="K39" s="23">
        <v>7216128</v>
      </c>
      <c r="L39" s="24">
        <v>3831583</v>
      </c>
      <c r="M39" s="23">
        <v>556989</v>
      </c>
      <c r="N39" s="24">
        <v>2827556</v>
      </c>
    </row>
    <row r="40" spans="1:14" ht="13.5" customHeight="1" outlineLevel="1" x14ac:dyDescent="0.25">
      <c r="A40" s="48" t="s">
        <v>176</v>
      </c>
      <c r="B40" s="48" t="s">
        <v>1</v>
      </c>
      <c r="C40" s="23">
        <v>7408941</v>
      </c>
      <c r="D40" s="24">
        <v>2339806</v>
      </c>
      <c r="E40" s="23">
        <v>496840</v>
      </c>
      <c r="F40" s="24">
        <v>1781080</v>
      </c>
      <c r="G40" s="23">
        <v>61887</v>
      </c>
      <c r="H40" s="24">
        <v>496827</v>
      </c>
      <c r="I40" s="23">
        <v>926041</v>
      </c>
      <c r="J40" s="24">
        <v>213946</v>
      </c>
      <c r="K40" s="23">
        <v>3432322</v>
      </c>
      <c r="L40" s="24">
        <v>1821440</v>
      </c>
      <c r="M40" s="23">
        <v>396214</v>
      </c>
      <c r="N40" s="24">
        <v>1214667</v>
      </c>
    </row>
    <row r="41" spans="1:14" ht="13.5" customHeight="1" outlineLevel="1" x14ac:dyDescent="0.25">
      <c r="A41" s="48" t="s">
        <v>177</v>
      </c>
      <c r="B41" s="48" t="s">
        <v>1</v>
      </c>
      <c r="C41" s="23">
        <v>17622931</v>
      </c>
      <c r="D41" s="24">
        <v>12780211</v>
      </c>
      <c r="E41" s="23">
        <v>5572781</v>
      </c>
      <c r="F41" s="24">
        <v>7178450</v>
      </c>
      <c r="G41" s="23">
        <v>28980</v>
      </c>
      <c r="H41" s="24">
        <v>367266</v>
      </c>
      <c r="I41" s="23">
        <v>504389</v>
      </c>
      <c r="J41" s="24">
        <v>187258</v>
      </c>
      <c r="K41" s="23">
        <v>3783807</v>
      </c>
      <c r="L41" s="24">
        <v>2010143</v>
      </c>
      <c r="M41" s="23">
        <v>160775</v>
      </c>
      <c r="N41" s="24">
        <v>1612889</v>
      </c>
    </row>
    <row r="42" spans="1:14" ht="13.5" customHeight="1" outlineLevel="1" x14ac:dyDescent="0.25">
      <c r="A42" s="48" t="s">
        <v>178</v>
      </c>
      <c r="B42" s="48" t="s">
        <v>1</v>
      </c>
      <c r="C42" s="23">
        <v>1522842</v>
      </c>
      <c r="D42" s="24">
        <v>856512</v>
      </c>
      <c r="E42" s="23">
        <v>239749</v>
      </c>
      <c r="F42" s="24">
        <v>584579</v>
      </c>
      <c r="G42" s="23">
        <v>32183</v>
      </c>
      <c r="H42" s="24">
        <v>81559</v>
      </c>
      <c r="I42" s="23">
        <v>126893</v>
      </c>
      <c r="J42" s="24">
        <v>50472</v>
      </c>
      <c r="K42" s="23">
        <v>407408</v>
      </c>
      <c r="L42" s="24">
        <v>295118</v>
      </c>
      <c r="M42" s="23">
        <v>41262</v>
      </c>
      <c r="N42" s="24">
        <v>71028</v>
      </c>
    </row>
    <row r="43" spans="1:14" ht="20.100000000000001" customHeight="1" x14ac:dyDescent="0.25">
      <c r="A43" s="45" t="s">
        <v>179</v>
      </c>
      <c r="B43" s="45" t="s">
        <v>1</v>
      </c>
      <c r="C43" s="47" t="s">
        <v>1</v>
      </c>
      <c r="D43" s="46" t="s">
        <v>1</v>
      </c>
      <c r="E43" s="47" t="s">
        <v>1</v>
      </c>
      <c r="F43" s="46" t="s">
        <v>1</v>
      </c>
      <c r="G43" s="47" t="s">
        <v>1</v>
      </c>
      <c r="H43" s="46" t="s">
        <v>1</v>
      </c>
      <c r="I43" s="47" t="s">
        <v>1</v>
      </c>
      <c r="J43" s="46" t="s">
        <v>1</v>
      </c>
      <c r="K43" s="47" t="s">
        <v>1</v>
      </c>
      <c r="L43" s="46" t="s">
        <v>1</v>
      </c>
      <c r="M43" s="47" t="s">
        <v>1</v>
      </c>
      <c r="N43" s="46" t="s">
        <v>1</v>
      </c>
    </row>
    <row r="44" spans="1:14" ht="13.5" customHeight="1" outlineLevel="1" x14ac:dyDescent="0.25">
      <c r="A44" s="55" t="s">
        <v>180</v>
      </c>
      <c r="B44" s="55" t="s">
        <v>1</v>
      </c>
      <c r="C44" s="23">
        <v>388130</v>
      </c>
      <c r="D44" s="24">
        <v>116735</v>
      </c>
      <c r="E44" s="23">
        <v>25781</v>
      </c>
      <c r="F44" s="24">
        <v>61567</v>
      </c>
      <c r="G44" s="23">
        <v>29387</v>
      </c>
      <c r="H44" s="24">
        <v>31907</v>
      </c>
      <c r="I44" s="23">
        <v>177125</v>
      </c>
      <c r="J44" s="24">
        <v>6117</v>
      </c>
      <c r="K44" s="23">
        <v>56246</v>
      </c>
      <c r="L44" s="24">
        <v>20251</v>
      </c>
      <c r="M44" s="23">
        <v>2828</v>
      </c>
      <c r="N44" s="24">
        <v>33168</v>
      </c>
    </row>
    <row r="45" spans="1:14" ht="13.5" customHeight="1" outlineLevel="1" x14ac:dyDescent="0.25">
      <c r="A45" s="55" t="s">
        <v>181</v>
      </c>
      <c r="B45" s="55" t="s">
        <v>1</v>
      </c>
      <c r="C45" s="23">
        <v>200871</v>
      </c>
      <c r="D45" s="24">
        <v>99108</v>
      </c>
      <c r="E45" s="23">
        <v>19821</v>
      </c>
      <c r="F45" s="24">
        <v>75480</v>
      </c>
      <c r="G45" s="23">
        <v>3807</v>
      </c>
      <c r="H45" s="24">
        <v>17464</v>
      </c>
      <c r="I45" s="23">
        <v>14920</v>
      </c>
      <c r="J45" s="24">
        <v>4197</v>
      </c>
      <c r="K45" s="23">
        <v>65181</v>
      </c>
      <c r="L45" s="24">
        <v>9622</v>
      </c>
      <c r="M45" s="23">
        <v>3095</v>
      </c>
      <c r="N45" s="24">
        <v>52464</v>
      </c>
    </row>
    <row r="46" spans="1:14" ht="13.5" customHeight="1" outlineLevel="1" x14ac:dyDescent="0.25">
      <c r="A46" s="55" t="s">
        <v>182</v>
      </c>
      <c r="B46" s="55" t="s">
        <v>1</v>
      </c>
      <c r="C46" s="23">
        <v>186379</v>
      </c>
      <c r="D46" s="24">
        <v>125247</v>
      </c>
      <c r="E46" s="23">
        <v>17842</v>
      </c>
      <c r="F46" s="24">
        <v>105542</v>
      </c>
      <c r="G46" s="23">
        <v>1864</v>
      </c>
      <c r="H46" s="24">
        <v>7826</v>
      </c>
      <c r="I46" s="23">
        <v>14054</v>
      </c>
      <c r="J46" s="24">
        <v>4386</v>
      </c>
      <c r="K46" s="23">
        <v>34866</v>
      </c>
      <c r="L46" s="24">
        <v>15917</v>
      </c>
      <c r="M46" s="23">
        <v>2812</v>
      </c>
      <c r="N46" s="24">
        <v>16137</v>
      </c>
    </row>
    <row r="47" spans="1:14" ht="13.5" customHeight="1" outlineLevel="1" x14ac:dyDescent="0.25">
      <c r="A47" s="55" t="s">
        <v>183</v>
      </c>
      <c r="B47" s="55" t="s">
        <v>1</v>
      </c>
      <c r="C47" s="23">
        <v>489252</v>
      </c>
      <c r="D47" s="24">
        <v>270145</v>
      </c>
      <c r="E47" s="23">
        <v>49670</v>
      </c>
      <c r="F47" s="24">
        <v>214267</v>
      </c>
      <c r="G47" s="23">
        <v>6208</v>
      </c>
      <c r="H47" s="24">
        <v>26577</v>
      </c>
      <c r="I47" s="23">
        <v>42395</v>
      </c>
      <c r="J47" s="24">
        <v>9572</v>
      </c>
      <c r="K47" s="23">
        <v>140563</v>
      </c>
      <c r="L47" s="24">
        <v>61310</v>
      </c>
      <c r="M47" s="23">
        <v>16361</v>
      </c>
      <c r="N47" s="24">
        <v>62892</v>
      </c>
    </row>
    <row r="48" spans="1:14" ht="13.5" customHeight="1" outlineLevel="1" x14ac:dyDescent="0.25">
      <c r="A48" s="55" t="s">
        <v>184</v>
      </c>
      <c r="B48" s="55" t="s">
        <v>1</v>
      </c>
      <c r="C48" s="23">
        <v>527845</v>
      </c>
      <c r="D48" s="24">
        <v>297188</v>
      </c>
      <c r="E48" s="23">
        <v>81701</v>
      </c>
      <c r="F48" s="24">
        <v>206352</v>
      </c>
      <c r="G48" s="23">
        <v>9135</v>
      </c>
      <c r="H48" s="24">
        <v>17873</v>
      </c>
      <c r="I48" s="23">
        <v>32016</v>
      </c>
      <c r="J48" s="24">
        <v>8628</v>
      </c>
      <c r="K48" s="23">
        <v>172140</v>
      </c>
      <c r="L48" s="24">
        <v>95806</v>
      </c>
      <c r="M48" s="23">
        <v>10035</v>
      </c>
      <c r="N48" s="24">
        <v>66299</v>
      </c>
    </row>
    <row r="49" spans="1:27" ht="13.5" customHeight="1" outlineLevel="1" x14ac:dyDescent="0.25">
      <c r="A49" s="55" t="s">
        <v>185</v>
      </c>
      <c r="B49" s="55" t="s">
        <v>1</v>
      </c>
      <c r="C49" s="23">
        <v>1369062</v>
      </c>
      <c r="D49" s="24">
        <v>662005</v>
      </c>
      <c r="E49" s="23">
        <v>171000</v>
      </c>
      <c r="F49" s="24">
        <v>469983</v>
      </c>
      <c r="G49" s="23">
        <v>21022</v>
      </c>
      <c r="H49" s="24">
        <v>65321</v>
      </c>
      <c r="I49" s="23">
        <v>250282</v>
      </c>
      <c r="J49" s="24">
        <v>27295</v>
      </c>
      <c r="K49" s="23">
        <v>364159</v>
      </c>
      <c r="L49" s="24">
        <v>180637</v>
      </c>
      <c r="M49" s="23">
        <v>39332</v>
      </c>
      <c r="N49" s="24">
        <v>144190</v>
      </c>
    </row>
    <row r="50" spans="1:27" ht="13.5" customHeight="1" outlineLevel="1" x14ac:dyDescent="0.25">
      <c r="A50" s="55" t="s">
        <v>186</v>
      </c>
      <c r="B50" s="55" t="s">
        <v>1</v>
      </c>
      <c r="C50" s="23">
        <v>780472</v>
      </c>
      <c r="D50" s="24">
        <v>504273</v>
      </c>
      <c r="E50" s="23">
        <v>100430</v>
      </c>
      <c r="F50" s="24">
        <v>395415</v>
      </c>
      <c r="G50" s="23">
        <v>8428</v>
      </c>
      <c r="H50" s="24">
        <v>37825</v>
      </c>
      <c r="I50" s="23">
        <v>48240</v>
      </c>
      <c r="J50" s="24">
        <v>26320</v>
      </c>
      <c r="K50" s="23">
        <v>163814</v>
      </c>
      <c r="L50" s="24">
        <v>89036</v>
      </c>
      <c r="M50" s="23">
        <v>13906</v>
      </c>
      <c r="N50" s="24">
        <v>60872</v>
      </c>
    </row>
    <row r="51" spans="1:27" ht="13.5" customHeight="1" outlineLevel="1" x14ac:dyDescent="0.25">
      <c r="A51" s="55" t="s">
        <v>187</v>
      </c>
      <c r="B51" s="55" t="s">
        <v>1</v>
      </c>
      <c r="C51" s="23">
        <v>3176499</v>
      </c>
      <c r="D51" s="24">
        <v>1356535</v>
      </c>
      <c r="E51" s="23">
        <v>361399</v>
      </c>
      <c r="F51" s="24">
        <v>969833</v>
      </c>
      <c r="G51" s="23">
        <v>25302</v>
      </c>
      <c r="H51" s="24">
        <v>134270</v>
      </c>
      <c r="I51" s="23">
        <v>219412</v>
      </c>
      <c r="J51" s="24">
        <v>170612</v>
      </c>
      <c r="K51" s="23">
        <v>1295670</v>
      </c>
      <c r="L51" s="24">
        <v>821793</v>
      </c>
      <c r="M51" s="23">
        <v>170503</v>
      </c>
      <c r="N51" s="24">
        <v>303374</v>
      </c>
    </row>
    <row r="52" spans="1:27" ht="13.5" customHeight="1" outlineLevel="1" x14ac:dyDescent="0.25">
      <c r="A52" s="55" t="s">
        <v>188</v>
      </c>
      <c r="B52" s="55" t="s">
        <v>1</v>
      </c>
      <c r="C52" s="23">
        <v>1501513</v>
      </c>
      <c r="D52" s="24">
        <v>675318</v>
      </c>
      <c r="E52" s="23">
        <v>179312</v>
      </c>
      <c r="F52" s="24">
        <v>486509</v>
      </c>
      <c r="G52" s="23">
        <v>9497</v>
      </c>
      <c r="H52" s="24">
        <v>85433</v>
      </c>
      <c r="I52" s="23">
        <v>114856</v>
      </c>
      <c r="J52" s="24">
        <v>35105</v>
      </c>
      <c r="K52" s="23">
        <v>590801</v>
      </c>
      <c r="L52" s="24">
        <v>457677</v>
      </c>
      <c r="M52" s="23">
        <v>32692</v>
      </c>
      <c r="N52" s="24">
        <v>100432</v>
      </c>
    </row>
    <row r="53" spans="1:27" ht="13.5" customHeight="1" outlineLevel="1" x14ac:dyDescent="0.25">
      <c r="A53" s="55" t="s">
        <v>189</v>
      </c>
      <c r="B53" s="55" t="s">
        <v>1</v>
      </c>
      <c r="C53" s="23">
        <v>17934693</v>
      </c>
      <c r="D53" s="24">
        <v>11869974</v>
      </c>
      <c r="E53" s="23">
        <v>5302413</v>
      </c>
      <c r="F53" s="24">
        <v>6559160</v>
      </c>
      <c r="G53" s="23">
        <v>8400</v>
      </c>
      <c r="H53" s="24">
        <v>521155</v>
      </c>
      <c r="I53" s="23">
        <v>644023</v>
      </c>
      <c r="J53" s="24">
        <v>159443</v>
      </c>
      <c r="K53" s="23">
        <v>4740097</v>
      </c>
      <c r="L53" s="24">
        <v>2374653</v>
      </c>
      <c r="M53" s="23">
        <v>306687</v>
      </c>
      <c r="N53" s="24">
        <v>2058757</v>
      </c>
    </row>
    <row r="54" spans="1:27" ht="20.100000000000001" customHeight="1" x14ac:dyDescent="0.25">
      <c r="A54" s="50" t="s">
        <v>10</v>
      </c>
      <c r="B54" s="50" t="s">
        <v>1</v>
      </c>
      <c r="C54" s="26">
        <v>26554714</v>
      </c>
      <c r="D54" s="26">
        <v>15976529</v>
      </c>
      <c r="E54" s="26">
        <v>6309370</v>
      </c>
      <c r="F54" s="26">
        <v>9544109</v>
      </c>
      <c r="G54" s="26">
        <v>123050</v>
      </c>
      <c r="H54" s="26">
        <v>945652</v>
      </c>
      <c r="I54" s="26">
        <v>1557322</v>
      </c>
      <c r="J54" s="26">
        <v>451675</v>
      </c>
      <c r="K54" s="26">
        <v>7623536</v>
      </c>
      <c r="L54" s="26">
        <v>4126701</v>
      </c>
      <c r="M54" s="26">
        <v>598251</v>
      </c>
      <c r="N54" s="26">
        <v>2898584</v>
      </c>
    </row>
    <row r="55" spans="1:27" ht="4.5" customHeight="1" x14ac:dyDescent="0.25">
      <c r="A55" s="51" t="s">
        <v>1</v>
      </c>
      <c r="B55" s="51" t="s">
        <v>1</v>
      </c>
      <c r="C55" s="6" t="s">
        <v>1</v>
      </c>
      <c r="D55" s="6" t="s">
        <v>1</v>
      </c>
      <c r="E55" s="6" t="s">
        <v>1</v>
      </c>
      <c r="F55" s="6" t="s">
        <v>1</v>
      </c>
      <c r="G55" s="6" t="s">
        <v>1</v>
      </c>
      <c r="H55" s="6" t="s">
        <v>1</v>
      </c>
      <c r="I55" s="6" t="s">
        <v>1</v>
      </c>
      <c r="J55" s="6" t="s">
        <v>1</v>
      </c>
      <c r="K55" s="6" t="s">
        <v>1</v>
      </c>
      <c r="L55" s="6" t="s">
        <v>1</v>
      </c>
      <c r="M55" s="6" t="s">
        <v>1</v>
      </c>
      <c r="N55" s="6" t="s">
        <v>1</v>
      </c>
    </row>
    <row r="56" spans="1:27" ht="4.5" customHeight="1" x14ac:dyDescent="0.25">
      <c r="A56" s="39" t="s">
        <v>1</v>
      </c>
      <c r="B56" s="39" t="s">
        <v>1</v>
      </c>
      <c r="C56" s="39" t="s">
        <v>1</v>
      </c>
      <c r="D56" s="39" t="s">
        <v>1</v>
      </c>
      <c r="E56" s="39" t="s">
        <v>1</v>
      </c>
      <c r="F56" s="39" t="s">
        <v>1</v>
      </c>
      <c r="G56" s="39" t="s">
        <v>1</v>
      </c>
      <c r="H56" s="39" t="s">
        <v>1</v>
      </c>
      <c r="I56" s="39" t="s">
        <v>1</v>
      </c>
      <c r="J56" s="39" t="s">
        <v>1</v>
      </c>
      <c r="K56" s="39" t="s">
        <v>1</v>
      </c>
      <c r="L56" s="39" t="s">
        <v>1</v>
      </c>
      <c r="M56" s="39" t="s">
        <v>1</v>
      </c>
      <c r="N56" s="39" t="s">
        <v>1</v>
      </c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</row>
    <row r="57" spans="1:27" ht="13.5" customHeight="1" x14ac:dyDescent="0.25">
      <c r="A57" s="40" t="s">
        <v>15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0" t="s">
        <v>1</v>
      </c>
      <c r="K57" s="40" t="s">
        <v>1</v>
      </c>
      <c r="L57" s="40" t="s">
        <v>1</v>
      </c>
      <c r="M57" s="40" t="s">
        <v>1</v>
      </c>
      <c r="N57" s="40" t="s">
        <v>1</v>
      </c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</row>
    <row r="58" spans="1:27" ht="13.5" customHeight="1" x14ac:dyDescent="0.25">
      <c r="A58" s="40" t="s">
        <v>190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0" t="s">
        <v>1</v>
      </c>
      <c r="K58" s="40" t="s">
        <v>1</v>
      </c>
      <c r="L58" s="40" t="s">
        <v>1</v>
      </c>
      <c r="M58" s="40" t="s">
        <v>1</v>
      </c>
      <c r="N58" s="40" t="s">
        <v>1</v>
      </c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</row>
    <row r="59" spans="1:27" ht="13.5" customHeight="1" x14ac:dyDescent="0.25">
      <c r="A59" s="40" t="s">
        <v>191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0" t="s">
        <v>1</v>
      </c>
      <c r="K59" s="40" t="s">
        <v>1</v>
      </c>
      <c r="L59" s="40" t="s">
        <v>1</v>
      </c>
      <c r="M59" s="40" t="s">
        <v>1</v>
      </c>
      <c r="N59" s="40" t="s">
        <v>1</v>
      </c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</row>
    <row r="60" spans="1:27" ht="13.5" customHeight="1" x14ac:dyDescent="0.25">
      <c r="A60" s="40" t="s">
        <v>280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0" t="s">
        <v>1</v>
      </c>
      <c r="K60" s="40" t="s">
        <v>1</v>
      </c>
      <c r="L60" s="40" t="s">
        <v>1</v>
      </c>
      <c r="M60" s="40" t="s">
        <v>1</v>
      </c>
      <c r="N60" s="40" t="s">
        <v>1</v>
      </c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</row>
    <row r="61" spans="1:27" ht="13.5" customHeight="1" x14ac:dyDescent="0.25">
      <c r="A61" s="40" t="s">
        <v>28</v>
      </c>
      <c r="B61" s="40" t="s">
        <v>1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40" t="s">
        <v>1</v>
      </c>
      <c r="K61" s="40" t="s">
        <v>1</v>
      </c>
      <c r="L61" s="40" t="s">
        <v>1</v>
      </c>
      <c r="M61" s="40" t="s">
        <v>1</v>
      </c>
      <c r="N61" s="40" t="s">
        <v>1</v>
      </c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</row>
    <row r="62" spans="1:27" ht="13.5" customHeight="1" x14ac:dyDescent="0.25">
      <c r="A62" s="40" t="s">
        <v>47</v>
      </c>
      <c r="B62" s="40" t="s">
        <v>1</v>
      </c>
      <c r="C62" s="40" t="s">
        <v>1</v>
      </c>
      <c r="D62" s="40" t="s">
        <v>1</v>
      </c>
      <c r="E62" s="40" t="s">
        <v>1</v>
      </c>
      <c r="F62" s="40" t="s">
        <v>1</v>
      </c>
      <c r="G62" s="40" t="s">
        <v>1</v>
      </c>
      <c r="H62" s="40" t="s">
        <v>1</v>
      </c>
      <c r="I62" s="40" t="s">
        <v>1</v>
      </c>
      <c r="J62" s="40" t="s">
        <v>1</v>
      </c>
      <c r="K62" s="40" t="s">
        <v>1</v>
      </c>
      <c r="L62" s="40" t="s">
        <v>1</v>
      </c>
      <c r="M62" s="40" t="s">
        <v>1</v>
      </c>
      <c r="N62" s="40" t="s">
        <v>1</v>
      </c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</row>
  </sheetData>
  <mergeCells count="39">
    <mergeCell ref="A7:N7"/>
    <mergeCell ref="A38:N38"/>
    <mergeCell ref="A43:N43"/>
    <mergeCell ref="A39:B39"/>
    <mergeCell ref="A40:B40"/>
    <mergeCell ref="A41:B41"/>
    <mergeCell ref="A42:B42"/>
    <mergeCell ref="A50:B50"/>
    <mergeCell ref="A51:B51"/>
    <mergeCell ref="A52:B52"/>
    <mergeCell ref="A53:B53"/>
    <mergeCell ref="A44:B44"/>
    <mergeCell ref="A45:B45"/>
    <mergeCell ref="A46:B46"/>
    <mergeCell ref="A47:B47"/>
    <mergeCell ref="A48:B48"/>
    <mergeCell ref="A54:B54"/>
    <mergeCell ref="A55:B55"/>
    <mergeCell ref="A1:N1"/>
    <mergeCell ref="A2:B6"/>
    <mergeCell ref="C2:N2"/>
    <mergeCell ref="C3:C5"/>
    <mergeCell ref="D3:J3"/>
    <mergeCell ref="K3:N3"/>
    <mergeCell ref="D4:D5"/>
    <mergeCell ref="E4:G4"/>
    <mergeCell ref="H4:H5"/>
    <mergeCell ref="I4:I5"/>
    <mergeCell ref="J4:J5"/>
    <mergeCell ref="K4:K5"/>
    <mergeCell ref="L4:N4"/>
    <mergeCell ref="A49:B49"/>
    <mergeCell ref="A61:AA61"/>
    <mergeCell ref="A62:AA62"/>
    <mergeCell ref="A56:AA56"/>
    <mergeCell ref="A57:AA57"/>
    <mergeCell ref="A58:AA58"/>
    <mergeCell ref="A59:AA59"/>
    <mergeCell ref="A60:AA60"/>
  </mergeCells>
  <pageMargins left="0.7" right="0.7" top="0.75" bottom="0.75" header="0.3" footer="0.3"/>
  <pageSetup paperSize="9" orientation="landscape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A61"/>
  <sheetViews>
    <sheetView showGridLines="0" workbookViewId="0">
      <pane ySplit="5" topLeftCell="A37" activePane="bottomLeft" state="frozen"/>
      <selection pane="bottomLeft" activeCell="A60" sqref="A60:AA60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3" width="11.140625" customWidth="1"/>
    <col min="4" max="4" width="11.140625" customWidth="1" outlineLevel="1"/>
    <col min="5" max="5" width="7.140625" customWidth="1" outlineLevel="1"/>
    <col min="6" max="6" width="11.140625" customWidth="1"/>
    <col min="7" max="7" width="11.140625" customWidth="1" outlineLevel="1"/>
    <col min="8" max="8" width="7.140625" customWidth="1" outlineLevel="1"/>
    <col min="9" max="9" width="11.140625" customWidth="1"/>
    <col min="10" max="10" width="11.140625" customWidth="1" outlineLevel="1"/>
    <col min="11" max="11" width="7.140625" customWidth="1" outlineLevel="1"/>
    <col min="12" max="12" width="11.140625" customWidth="1"/>
    <col min="13" max="13" width="11.140625" customWidth="1" outlineLevel="1"/>
    <col min="14" max="14" width="7.140625" customWidth="1" outlineLevel="1"/>
  </cols>
  <sheetData>
    <row r="1" spans="1:14" ht="20.100000000000001" customHeight="1" x14ac:dyDescent="0.25">
      <c r="A1" s="41" t="s">
        <v>292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  <c r="M1" s="41" t="s">
        <v>1</v>
      </c>
      <c r="N1" s="41" t="s">
        <v>1</v>
      </c>
    </row>
    <row r="2" spans="1:14" ht="20.100000000000001" customHeight="1" x14ac:dyDescent="0.25">
      <c r="A2" s="53" t="s">
        <v>161</v>
      </c>
      <c r="B2" s="53" t="s">
        <v>1</v>
      </c>
      <c r="C2" s="43" t="s">
        <v>35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  <c r="L2" s="43" t="s">
        <v>1</v>
      </c>
      <c r="M2" s="43" t="s">
        <v>1</v>
      </c>
      <c r="N2" s="43" t="s">
        <v>1</v>
      </c>
    </row>
    <row r="3" spans="1:14" ht="35.1" customHeight="1" x14ac:dyDescent="0.25">
      <c r="A3" s="53" t="s">
        <v>162</v>
      </c>
      <c r="B3" s="53" t="s">
        <v>1</v>
      </c>
      <c r="C3" s="43" t="s">
        <v>10</v>
      </c>
      <c r="D3" s="43" t="s">
        <v>1</v>
      </c>
      <c r="E3" s="43" t="s">
        <v>1</v>
      </c>
      <c r="F3" s="43" t="s">
        <v>293</v>
      </c>
      <c r="G3" s="43" t="s">
        <v>1</v>
      </c>
      <c r="H3" s="43" t="s">
        <v>1</v>
      </c>
      <c r="I3" s="43" t="s">
        <v>294</v>
      </c>
      <c r="J3" s="43" t="s">
        <v>1</v>
      </c>
      <c r="K3" s="43" t="s">
        <v>1</v>
      </c>
      <c r="L3" s="43" t="s">
        <v>295</v>
      </c>
      <c r="M3" s="43" t="s">
        <v>1</v>
      </c>
      <c r="N3" s="43" t="s">
        <v>1</v>
      </c>
    </row>
    <row r="4" spans="1:14" ht="35.1" customHeight="1" x14ac:dyDescent="0.25">
      <c r="A4" s="53" t="s">
        <v>166</v>
      </c>
      <c r="B4" s="53" t="s">
        <v>1</v>
      </c>
      <c r="C4" s="9" t="s">
        <v>296</v>
      </c>
      <c r="D4" s="44" t="s">
        <v>297</v>
      </c>
      <c r="E4" s="44" t="s">
        <v>1</v>
      </c>
      <c r="F4" s="9" t="s">
        <v>296</v>
      </c>
      <c r="G4" s="44" t="s">
        <v>297</v>
      </c>
      <c r="H4" s="44" t="s">
        <v>1</v>
      </c>
      <c r="I4" s="9" t="s">
        <v>296</v>
      </c>
      <c r="J4" s="44" t="s">
        <v>297</v>
      </c>
      <c r="K4" s="44" t="s">
        <v>1</v>
      </c>
      <c r="L4" s="9" t="s">
        <v>296</v>
      </c>
      <c r="M4" s="44" t="s">
        <v>297</v>
      </c>
      <c r="N4" s="44" t="s">
        <v>1</v>
      </c>
    </row>
    <row r="5" spans="1:14" ht="20.100000000000001" customHeight="1" x14ac:dyDescent="0.25">
      <c r="A5" s="53" t="s">
        <v>1</v>
      </c>
      <c r="B5" s="53" t="s">
        <v>1</v>
      </c>
      <c r="C5" s="10" t="s">
        <v>37</v>
      </c>
      <c r="D5" s="10" t="s">
        <v>37</v>
      </c>
      <c r="E5" s="10" t="s">
        <v>22</v>
      </c>
      <c r="F5" s="10" t="s">
        <v>37</v>
      </c>
      <c r="G5" s="10" t="s">
        <v>37</v>
      </c>
      <c r="H5" s="10" t="s">
        <v>22</v>
      </c>
      <c r="I5" s="10" t="s">
        <v>37</v>
      </c>
      <c r="J5" s="10" t="s">
        <v>37</v>
      </c>
      <c r="K5" s="10" t="s">
        <v>22</v>
      </c>
      <c r="L5" s="10" t="s">
        <v>37</v>
      </c>
      <c r="M5" s="10" t="s">
        <v>37</v>
      </c>
      <c r="N5" s="10" t="s">
        <v>22</v>
      </c>
    </row>
    <row r="6" spans="1:14" ht="20.100000000000001" customHeight="1" x14ac:dyDescent="0.25">
      <c r="A6" s="45" t="s">
        <v>64</v>
      </c>
      <c r="B6" s="45" t="s">
        <v>1</v>
      </c>
      <c r="C6" s="52" t="s">
        <v>1</v>
      </c>
      <c r="D6" s="52" t="s">
        <v>1</v>
      </c>
      <c r="E6" s="52" t="s">
        <v>1</v>
      </c>
      <c r="F6" s="52" t="s">
        <v>1</v>
      </c>
      <c r="G6" s="52" t="s">
        <v>1</v>
      </c>
      <c r="H6" s="52" t="s">
        <v>1</v>
      </c>
      <c r="I6" s="52" t="s">
        <v>1</v>
      </c>
      <c r="J6" s="52" t="s">
        <v>1</v>
      </c>
      <c r="K6" s="52" t="s">
        <v>1</v>
      </c>
      <c r="L6" s="52" t="s">
        <v>1</v>
      </c>
      <c r="M6" s="52" t="s">
        <v>1</v>
      </c>
      <c r="N6" s="52" t="s">
        <v>1</v>
      </c>
    </row>
    <row r="7" spans="1:14" ht="13.5" customHeight="1" outlineLevel="1" x14ac:dyDescent="0.25">
      <c r="A7" s="19" t="s">
        <v>65</v>
      </c>
      <c r="B7" s="19" t="s">
        <v>66</v>
      </c>
      <c r="C7" s="23">
        <v>1747</v>
      </c>
      <c r="D7" s="20">
        <v>934</v>
      </c>
      <c r="E7" s="27">
        <v>53.5</v>
      </c>
      <c r="F7" s="21">
        <v>374</v>
      </c>
      <c r="G7" s="20">
        <v>161</v>
      </c>
      <c r="H7" s="27">
        <v>43</v>
      </c>
      <c r="I7" s="21">
        <v>682</v>
      </c>
      <c r="J7" s="20">
        <v>422</v>
      </c>
      <c r="K7" s="27">
        <v>61.9</v>
      </c>
      <c r="L7" s="21">
        <v>692</v>
      </c>
      <c r="M7" s="20">
        <v>350</v>
      </c>
      <c r="N7" s="27">
        <v>50.6</v>
      </c>
    </row>
    <row r="8" spans="1:14" ht="13.5" customHeight="1" outlineLevel="1" x14ac:dyDescent="0.25">
      <c r="A8" s="19" t="s">
        <v>67</v>
      </c>
      <c r="B8" s="19" t="s">
        <v>68</v>
      </c>
      <c r="C8" s="21">
        <v>181</v>
      </c>
      <c r="D8" s="20">
        <v>62</v>
      </c>
      <c r="E8" s="27">
        <v>34.299999999999997</v>
      </c>
      <c r="F8" s="21">
        <v>68</v>
      </c>
      <c r="G8" s="20">
        <v>17</v>
      </c>
      <c r="H8" s="27">
        <v>25</v>
      </c>
      <c r="I8" s="21">
        <v>97</v>
      </c>
      <c r="J8" s="20">
        <v>35</v>
      </c>
      <c r="K8" s="27">
        <v>36.1</v>
      </c>
      <c r="L8" s="21">
        <v>16</v>
      </c>
      <c r="M8" s="20">
        <v>10</v>
      </c>
      <c r="N8" s="27">
        <v>62.5</v>
      </c>
    </row>
    <row r="9" spans="1:14" ht="13.5" customHeight="1" outlineLevel="1" x14ac:dyDescent="0.25">
      <c r="A9" s="19" t="s">
        <v>69</v>
      </c>
      <c r="B9" s="19" t="s">
        <v>70</v>
      </c>
      <c r="C9" s="23">
        <v>371412</v>
      </c>
      <c r="D9" s="24">
        <v>64134</v>
      </c>
      <c r="E9" s="27">
        <v>17.3</v>
      </c>
      <c r="F9" s="23">
        <v>212515</v>
      </c>
      <c r="G9" s="24">
        <v>29197</v>
      </c>
      <c r="H9" s="27">
        <v>13.7</v>
      </c>
      <c r="I9" s="23">
        <v>112893</v>
      </c>
      <c r="J9" s="24">
        <v>22949</v>
      </c>
      <c r="K9" s="27">
        <v>20.3</v>
      </c>
      <c r="L9" s="23">
        <v>46005</v>
      </c>
      <c r="M9" s="24">
        <v>11988</v>
      </c>
      <c r="N9" s="27">
        <v>26.1</v>
      </c>
    </row>
    <row r="10" spans="1:14" ht="13.5" customHeight="1" outlineLevel="1" x14ac:dyDescent="0.25">
      <c r="A10" s="19" t="s">
        <v>71</v>
      </c>
      <c r="B10" s="19" t="s">
        <v>72</v>
      </c>
      <c r="C10" s="23">
        <v>2760</v>
      </c>
      <c r="D10" s="24">
        <v>1319</v>
      </c>
      <c r="E10" s="27">
        <v>47.8</v>
      </c>
      <c r="F10" s="23">
        <v>1477</v>
      </c>
      <c r="G10" s="20">
        <v>778</v>
      </c>
      <c r="H10" s="27">
        <v>52.7</v>
      </c>
      <c r="I10" s="23">
        <v>1072</v>
      </c>
      <c r="J10" s="20">
        <v>400</v>
      </c>
      <c r="K10" s="27">
        <v>37.299999999999997</v>
      </c>
      <c r="L10" s="21">
        <v>212</v>
      </c>
      <c r="M10" s="20">
        <v>140</v>
      </c>
      <c r="N10" s="27">
        <v>66</v>
      </c>
    </row>
    <row r="11" spans="1:14" ht="13.5" customHeight="1" outlineLevel="1" x14ac:dyDescent="0.25">
      <c r="A11" s="19" t="s">
        <v>73</v>
      </c>
      <c r="B11" s="19" t="s">
        <v>74</v>
      </c>
      <c r="C11" s="23">
        <v>1425</v>
      </c>
      <c r="D11" s="20">
        <v>757</v>
      </c>
      <c r="E11" s="27">
        <v>53.1</v>
      </c>
      <c r="F11" s="21">
        <v>564</v>
      </c>
      <c r="G11" s="20">
        <v>293</v>
      </c>
      <c r="H11" s="27">
        <v>52</v>
      </c>
      <c r="I11" s="21">
        <v>687</v>
      </c>
      <c r="J11" s="20">
        <v>364</v>
      </c>
      <c r="K11" s="27">
        <v>53</v>
      </c>
      <c r="L11" s="21">
        <v>174</v>
      </c>
      <c r="M11" s="20">
        <v>99</v>
      </c>
      <c r="N11" s="27">
        <v>56.9</v>
      </c>
    </row>
    <row r="12" spans="1:14" ht="13.5" customHeight="1" outlineLevel="1" x14ac:dyDescent="0.25">
      <c r="A12" s="19" t="s">
        <v>76</v>
      </c>
      <c r="B12" s="19" t="s">
        <v>77</v>
      </c>
      <c r="C12" s="23">
        <v>1645</v>
      </c>
      <c r="D12" s="20">
        <v>398</v>
      </c>
      <c r="E12" s="27">
        <v>24.2</v>
      </c>
      <c r="F12" s="21">
        <v>793</v>
      </c>
      <c r="G12" s="20">
        <v>137</v>
      </c>
      <c r="H12" s="27">
        <v>17.3</v>
      </c>
      <c r="I12" s="21">
        <v>743</v>
      </c>
      <c r="J12" s="20">
        <v>204</v>
      </c>
      <c r="K12" s="27">
        <v>27.5</v>
      </c>
      <c r="L12" s="21">
        <v>109</v>
      </c>
      <c r="M12" s="20">
        <v>57</v>
      </c>
      <c r="N12" s="27">
        <v>52.3</v>
      </c>
    </row>
    <row r="13" spans="1:14" ht="13.5" customHeight="1" outlineLevel="1" x14ac:dyDescent="0.25">
      <c r="A13" s="19" t="s">
        <v>78</v>
      </c>
      <c r="B13" s="19" t="s">
        <v>79</v>
      </c>
      <c r="C13" s="21">
        <v>418</v>
      </c>
      <c r="D13" s="20">
        <v>146</v>
      </c>
      <c r="E13" s="27">
        <v>34.9</v>
      </c>
      <c r="F13" s="21">
        <v>198</v>
      </c>
      <c r="G13" s="20">
        <v>60</v>
      </c>
      <c r="H13" s="27">
        <v>30.3</v>
      </c>
      <c r="I13" s="21">
        <v>204</v>
      </c>
      <c r="J13" s="20">
        <v>71</v>
      </c>
      <c r="K13" s="27">
        <v>34.799999999999997</v>
      </c>
      <c r="L13" s="21">
        <v>16</v>
      </c>
      <c r="M13" s="20">
        <v>16</v>
      </c>
      <c r="N13" s="27">
        <v>100</v>
      </c>
    </row>
    <row r="14" spans="1:14" ht="13.5" customHeight="1" outlineLevel="1" x14ac:dyDescent="0.25">
      <c r="A14" s="19" t="s">
        <v>80</v>
      </c>
      <c r="B14" s="19" t="s">
        <v>81</v>
      </c>
      <c r="C14" s="23">
        <v>22047</v>
      </c>
      <c r="D14" s="24">
        <v>7996</v>
      </c>
      <c r="E14" s="27">
        <v>36.299999999999997</v>
      </c>
      <c r="F14" s="23">
        <v>9058</v>
      </c>
      <c r="G14" s="24">
        <v>2526</v>
      </c>
      <c r="H14" s="27">
        <v>27.9</v>
      </c>
      <c r="I14" s="23">
        <v>8481</v>
      </c>
      <c r="J14" s="24">
        <v>3501</v>
      </c>
      <c r="K14" s="27">
        <v>41.3</v>
      </c>
      <c r="L14" s="23">
        <v>4508</v>
      </c>
      <c r="M14" s="24">
        <v>1970</v>
      </c>
      <c r="N14" s="27">
        <v>43.7</v>
      </c>
    </row>
    <row r="15" spans="1:14" ht="13.5" customHeight="1" outlineLevel="1" x14ac:dyDescent="0.25">
      <c r="A15" s="19" t="s">
        <v>82</v>
      </c>
      <c r="B15" s="19" t="s">
        <v>83</v>
      </c>
      <c r="C15" s="23">
        <v>22540</v>
      </c>
      <c r="D15" s="24">
        <v>11603</v>
      </c>
      <c r="E15" s="27">
        <v>51.5</v>
      </c>
      <c r="F15" s="23">
        <v>10893</v>
      </c>
      <c r="G15" s="24">
        <v>4960</v>
      </c>
      <c r="H15" s="27">
        <v>45.5</v>
      </c>
      <c r="I15" s="23">
        <v>7687</v>
      </c>
      <c r="J15" s="24">
        <v>4329</v>
      </c>
      <c r="K15" s="27">
        <v>56.3</v>
      </c>
      <c r="L15" s="23">
        <v>3960</v>
      </c>
      <c r="M15" s="24">
        <v>2315</v>
      </c>
      <c r="N15" s="27">
        <v>58.5</v>
      </c>
    </row>
    <row r="16" spans="1:14" ht="13.5" customHeight="1" outlineLevel="1" x14ac:dyDescent="0.25">
      <c r="A16" s="19" t="s">
        <v>84</v>
      </c>
      <c r="B16" s="19" t="s">
        <v>85</v>
      </c>
      <c r="C16" s="23">
        <v>8759</v>
      </c>
      <c r="D16" s="24">
        <v>1842</v>
      </c>
      <c r="E16" s="27">
        <v>21</v>
      </c>
      <c r="F16" s="23">
        <v>3686</v>
      </c>
      <c r="G16" s="20">
        <v>663</v>
      </c>
      <c r="H16" s="27">
        <v>18</v>
      </c>
      <c r="I16" s="23">
        <v>3536</v>
      </c>
      <c r="J16" s="20">
        <v>757</v>
      </c>
      <c r="K16" s="27">
        <v>21.4</v>
      </c>
      <c r="L16" s="23">
        <v>1537</v>
      </c>
      <c r="M16" s="20">
        <v>422</v>
      </c>
      <c r="N16" s="27">
        <v>27.5</v>
      </c>
    </row>
    <row r="17" spans="1:14" ht="13.5" customHeight="1" outlineLevel="1" x14ac:dyDescent="0.25">
      <c r="A17" s="19" t="s">
        <v>86</v>
      </c>
      <c r="B17" s="19" t="s">
        <v>87</v>
      </c>
      <c r="C17" s="23">
        <v>2808</v>
      </c>
      <c r="D17" s="20">
        <v>664</v>
      </c>
      <c r="E17" s="27">
        <v>23.6</v>
      </c>
      <c r="F17" s="23">
        <v>1377</v>
      </c>
      <c r="G17" s="20">
        <v>288</v>
      </c>
      <c r="H17" s="27">
        <v>20.9</v>
      </c>
      <c r="I17" s="23">
        <v>1183</v>
      </c>
      <c r="J17" s="20">
        <v>292</v>
      </c>
      <c r="K17" s="27">
        <v>24.7</v>
      </c>
      <c r="L17" s="21">
        <v>248</v>
      </c>
      <c r="M17" s="20">
        <v>85</v>
      </c>
      <c r="N17" s="27">
        <v>34.299999999999997</v>
      </c>
    </row>
    <row r="18" spans="1:14" ht="13.5" customHeight="1" outlineLevel="1" x14ac:dyDescent="0.25">
      <c r="A18" s="19" t="s">
        <v>88</v>
      </c>
      <c r="B18" s="19" t="s">
        <v>89</v>
      </c>
      <c r="C18" s="23">
        <v>4048</v>
      </c>
      <c r="D18" s="20">
        <v>830</v>
      </c>
      <c r="E18" s="27">
        <v>20.5</v>
      </c>
      <c r="F18" s="23">
        <v>1771</v>
      </c>
      <c r="G18" s="20">
        <v>320</v>
      </c>
      <c r="H18" s="27">
        <v>18.100000000000001</v>
      </c>
      <c r="I18" s="23">
        <v>1834</v>
      </c>
      <c r="J18" s="20">
        <v>361</v>
      </c>
      <c r="K18" s="27">
        <v>19.7</v>
      </c>
      <c r="L18" s="21">
        <v>443</v>
      </c>
      <c r="M18" s="20">
        <v>150</v>
      </c>
      <c r="N18" s="27">
        <v>33.9</v>
      </c>
    </row>
    <row r="19" spans="1:14" ht="13.5" customHeight="1" outlineLevel="1" x14ac:dyDescent="0.25">
      <c r="A19" s="19" t="s">
        <v>90</v>
      </c>
      <c r="B19" s="19" t="s">
        <v>91</v>
      </c>
      <c r="C19" s="23">
        <v>9095</v>
      </c>
      <c r="D19" s="24">
        <v>1484</v>
      </c>
      <c r="E19" s="27">
        <v>16.3</v>
      </c>
      <c r="F19" s="23">
        <v>3548</v>
      </c>
      <c r="G19" s="20">
        <v>437</v>
      </c>
      <c r="H19" s="27">
        <v>12.3</v>
      </c>
      <c r="I19" s="23">
        <v>4664</v>
      </c>
      <c r="J19" s="20">
        <v>760</v>
      </c>
      <c r="K19" s="27">
        <v>16.3</v>
      </c>
      <c r="L19" s="21">
        <v>883</v>
      </c>
      <c r="M19" s="20">
        <v>286</v>
      </c>
      <c r="N19" s="27">
        <v>32.4</v>
      </c>
    </row>
    <row r="20" spans="1:14" ht="13.5" customHeight="1" outlineLevel="1" x14ac:dyDescent="0.25">
      <c r="A20" s="19" t="s">
        <v>92</v>
      </c>
      <c r="B20" s="19" t="s">
        <v>93</v>
      </c>
      <c r="C20" s="23">
        <v>61578</v>
      </c>
      <c r="D20" s="24">
        <v>7411</v>
      </c>
      <c r="E20" s="27">
        <v>12</v>
      </c>
      <c r="F20" s="23">
        <v>37858</v>
      </c>
      <c r="G20" s="24">
        <v>4025</v>
      </c>
      <c r="H20" s="27">
        <v>10.6</v>
      </c>
      <c r="I20" s="23">
        <v>18367</v>
      </c>
      <c r="J20" s="24">
        <v>2539</v>
      </c>
      <c r="K20" s="27">
        <v>13.8</v>
      </c>
      <c r="L20" s="23">
        <v>5353</v>
      </c>
      <c r="M20" s="20">
        <v>847</v>
      </c>
      <c r="N20" s="27">
        <v>15.8</v>
      </c>
    </row>
    <row r="21" spans="1:14" ht="13.5" customHeight="1" outlineLevel="1" x14ac:dyDescent="0.25">
      <c r="A21" s="19" t="s">
        <v>94</v>
      </c>
      <c r="B21" s="19" t="s">
        <v>95</v>
      </c>
      <c r="C21" s="23">
        <v>23159</v>
      </c>
      <c r="D21" s="24">
        <v>3086</v>
      </c>
      <c r="E21" s="27">
        <v>13.3</v>
      </c>
      <c r="F21" s="23">
        <v>14047</v>
      </c>
      <c r="G21" s="24">
        <v>1411</v>
      </c>
      <c r="H21" s="27">
        <v>10</v>
      </c>
      <c r="I21" s="23">
        <v>7394</v>
      </c>
      <c r="J21" s="24">
        <v>1005</v>
      </c>
      <c r="K21" s="27">
        <v>13.6</v>
      </c>
      <c r="L21" s="23">
        <v>1718</v>
      </c>
      <c r="M21" s="20">
        <v>670</v>
      </c>
      <c r="N21" s="27">
        <v>39</v>
      </c>
    </row>
    <row r="22" spans="1:14" ht="13.5" customHeight="1" outlineLevel="1" x14ac:dyDescent="0.25">
      <c r="A22" s="19" t="s">
        <v>96</v>
      </c>
      <c r="B22" s="19" t="s">
        <v>97</v>
      </c>
      <c r="C22" s="23">
        <v>50795</v>
      </c>
      <c r="D22" s="24">
        <v>6576</v>
      </c>
      <c r="E22" s="27">
        <v>12.9</v>
      </c>
      <c r="F22" s="23">
        <v>25228</v>
      </c>
      <c r="G22" s="24">
        <v>2312</v>
      </c>
      <c r="H22" s="27">
        <v>9.1999999999999993</v>
      </c>
      <c r="I22" s="23">
        <v>21776</v>
      </c>
      <c r="J22" s="24">
        <v>3174</v>
      </c>
      <c r="K22" s="27">
        <v>14.6</v>
      </c>
      <c r="L22" s="23">
        <v>3791</v>
      </c>
      <c r="M22" s="24">
        <v>1090</v>
      </c>
      <c r="N22" s="27">
        <v>28.8</v>
      </c>
    </row>
    <row r="23" spans="1:14" ht="13.5" customHeight="1" outlineLevel="1" x14ac:dyDescent="0.25">
      <c r="A23" s="19" t="s">
        <v>98</v>
      </c>
      <c r="B23" s="19" t="s">
        <v>99</v>
      </c>
      <c r="C23" s="23">
        <v>137432</v>
      </c>
      <c r="D23" s="24">
        <v>15688</v>
      </c>
      <c r="E23" s="27">
        <v>11.4</v>
      </c>
      <c r="F23" s="23">
        <v>89605</v>
      </c>
      <c r="G23" s="24">
        <v>8951</v>
      </c>
      <c r="H23" s="27">
        <v>10</v>
      </c>
      <c r="I23" s="23">
        <v>27373</v>
      </c>
      <c r="J23" s="24">
        <v>3675</v>
      </c>
      <c r="K23" s="27">
        <v>13.4</v>
      </c>
      <c r="L23" s="23">
        <v>20453</v>
      </c>
      <c r="M23" s="24">
        <v>3062</v>
      </c>
      <c r="N23" s="27">
        <v>15</v>
      </c>
    </row>
    <row r="24" spans="1:14" ht="13.5" customHeight="1" outlineLevel="1" x14ac:dyDescent="0.25">
      <c r="A24" s="19" t="s">
        <v>100</v>
      </c>
      <c r="B24" s="19" t="s">
        <v>101</v>
      </c>
      <c r="C24" s="23">
        <v>11904</v>
      </c>
      <c r="D24" s="24">
        <v>1532</v>
      </c>
      <c r="E24" s="27">
        <v>12.9</v>
      </c>
      <c r="F24" s="23">
        <v>6671</v>
      </c>
      <c r="G24" s="20">
        <v>804</v>
      </c>
      <c r="H24" s="27">
        <v>12.1</v>
      </c>
      <c r="I24" s="23">
        <v>4022</v>
      </c>
      <c r="J24" s="20">
        <v>516</v>
      </c>
      <c r="K24" s="27">
        <v>12.8</v>
      </c>
      <c r="L24" s="23">
        <v>1211</v>
      </c>
      <c r="M24" s="20">
        <v>212</v>
      </c>
      <c r="N24" s="27">
        <v>17.5</v>
      </c>
    </row>
    <row r="25" spans="1:14" ht="13.5" customHeight="1" outlineLevel="1" x14ac:dyDescent="0.25">
      <c r="A25" s="19" t="s">
        <v>102</v>
      </c>
      <c r="B25" s="19" t="s">
        <v>103</v>
      </c>
      <c r="C25" s="23">
        <v>8830</v>
      </c>
      <c r="D25" s="24">
        <v>1107</v>
      </c>
      <c r="E25" s="27">
        <v>12.5</v>
      </c>
      <c r="F25" s="23">
        <v>5558</v>
      </c>
      <c r="G25" s="20">
        <v>676</v>
      </c>
      <c r="H25" s="27">
        <v>12.2</v>
      </c>
      <c r="I25" s="23">
        <v>2318</v>
      </c>
      <c r="J25" s="20">
        <v>265</v>
      </c>
      <c r="K25" s="27">
        <v>11.4</v>
      </c>
      <c r="L25" s="21">
        <v>954</v>
      </c>
      <c r="M25" s="20">
        <v>167</v>
      </c>
      <c r="N25" s="27">
        <v>17.5</v>
      </c>
    </row>
    <row r="26" spans="1:14" ht="13.5" customHeight="1" outlineLevel="1" x14ac:dyDescent="0.25">
      <c r="A26" s="19" t="s">
        <v>104</v>
      </c>
      <c r="B26" s="19" t="s">
        <v>105</v>
      </c>
      <c r="C26" s="23">
        <v>11000</v>
      </c>
      <c r="D26" s="24">
        <v>2801</v>
      </c>
      <c r="E26" s="27">
        <v>25.5</v>
      </c>
      <c r="F26" s="23">
        <v>5741</v>
      </c>
      <c r="G26" s="24">
        <v>1232</v>
      </c>
      <c r="H26" s="27">
        <v>21.5</v>
      </c>
      <c r="I26" s="23">
        <v>3870</v>
      </c>
      <c r="J26" s="24">
        <v>1001</v>
      </c>
      <c r="K26" s="27">
        <v>25.9</v>
      </c>
      <c r="L26" s="23">
        <v>1388</v>
      </c>
      <c r="M26" s="20">
        <v>567</v>
      </c>
      <c r="N26" s="27">
        <v>40.9</v>
      </c>
    </row>
    <row r="27" spans="1:14" ht="13.5" customHeight="1" outlineLevel="1" x14ac:dyDescent="0.25">
      <c r="A27" s="19" t="s">
        <v>106</v>
      </c>
      <c r="B27" s="19" t="s">
        <v>107</v>
      </c>
      <c r="C27" s="23">
        <v>1384</v>
      </c>
      <c r="D27" s="20">
        <v>340</v>
      </c>
      <c r="E27" s="27">
        <v>24.6</v>
      </c>
      <c r="F27" s="21">
        <v>819</v>
      </c>
      <c r="G27" s="20">
        <v>202</v>
      </c>
      <c r="H27" s="27">
        <v>24.7</v>
      </c>
      <c r="I27" s="21">
        <v>376</v>
      </c>
      <c r="J27" s="20">
        <v>75</v>
      </c>
      <c r="K27" s="27">
        <v>19.899999999999999</v>
      </c>
      <c r="L27" s="21">
        <v>189</v>
      </c>
      <c r="M27" s="20">
        <v>63</v>
      </c>
      <c r="N27" s="27">
        <v>33.299999999999997</v>
      </c>
    </row>
    <row r="28" spans="1:14" ht="13.5" customHeight="1" outlineLevel="1" x14ac:dyDescent="0.25">
      <c r="A28" s="19" t="s">
        <v>108</v>
      </c>
      <c r="B28" s="19" t="s">
        <v>109</v>
      </c>
      <c r="C28" s="23">
        <v>1508</v>
      </c>
      <c r="D28" s="20">
        <v>358</v>
      </c>
      <c r="E28" s="27">
        <v>23.7</v>
      </c>
      <c r="F28" s="21">
        <v>770</v>
      </c>
      <c r="G28" s="20">
        <v>157</v>
      </c>
      <c r="H28" s="27">
        <v>20.399999999999999</v>
      </c>
      <c r="I28" s="21">
        <v>654</v>
      </c>
      <c r="J28" s="20">
        <v>169</v>
      </c>
      <c r="K28" s="27">
        <v>25.8</v>
      </c>
      <c r="L28" s="21">
        <v>84</v>
      </c>
      <c r="M28" s="20">
        <v>32</v>
      </c>
      <c r="N28" s="27">
        <v>38.1</v>
      </c>
    </row>
    <row r="29" spans="1:14" ht="13.5" customHeight="1" outlineLevel="1" x14ac:dyDescent="0.25">
      <c r="A29" s="19" t="s">
        <v>110</v>
      </c>
      <c r="B29" s="19" t="s">
        <v>111</v>
      </c>
      <c r="C29" s="23">
        <v>37739</v>
      </c>
      <c r="D29" s="24">
        <v>7500</v>
      </c>
      <c r="E29" s="27">
        <v>19.899999999999999</v>
      </c>
      <c r="F29" s="23">
        <v>19997</v>
      </c>
      <c r="G29" s="24">
        <v>2870</v>
      </c>
      <c r="H29" s="27">
        <v>14.4</v>
      </c>
      <c r="I29" s="23">
        <v>15171</v>
      </c>
      <c r="J29" s="24">
        <v>3717</v>
      </c>
      <c r="K29" s="27">
        <v>24.5</v>
      </c>
      <c r="L29" s="23">
        <v>2570</v>
      </c>
      <c r="M29" s="20">
        <v>913</v>
      </c>
      <c r="N29" s="27">
        <v>35.5</v>
      </c>
    </row>
    <row r="30" spans="1:14" ht="13.5" customHeight="1" outlineLevel="1" x14ac:dyDescent="0.25">
      <c r="A30" s="19" t="s">
        <v>172</v>
      </c>
      <c r="B30" s="19" t="s">
        <v>173</v>
      </c>
      <c r="C30" s="23">
        <v>28871</v>
      </c>
      <c r="D30" s="24">
        <v>5442</v>
      </c>
      <c r="E30" s="27">
        <v>18.8</v>
      </c>
      <c r="F30" s="23">
        <v>15619</v>
      </c>
      <c r="G30" s="24">
        <v>2273</v>
      </c>
      <c r="H30" s="27">
        <v>14.6</v>
      </c>
      <c r="I30" s="23">
        <v>11118</v>
      </c>
      <c r="J30" s="24">
        <v>2427</v>
      </c>
      <c r="K30" s="27">
        <v>21.8</v>
      </c>
      <c r="L30" s="23">
        <v>2135</v>
      </c>
      <c r="M30" s="20">
        <v>742</v>
      </c>
      <c r="N30" s="27">
        <v>34.799999999999997</v>
      </c>
    </row>
    <row r="31" spans="1:14" ht="13.5" customHeight="1" outlineLevel="1" x14ac:dyDescent="0.25">
      <c r="A31" s="19" t="s">
        <v>112</v>
      </c>
      <c r="B31" s="19" t="s">
        <v>113</v>
      </c>
      <c r="C31" s="23">
        <v>2055</v>
      </c>
      <c r="D31" s="20">
        <v>523</v>
      </c>
      <c r="E31" s="27">
        <v>25.5</v>
      </c>
      <c r="F31" s="23">
        <v>1097</v>
      </c>
      <c r="G31" s="20">
        <v>219</v>
      </c>
      <c r="H31" s="27">
        <v>20</v>
      </c>
      <c r="I31" s="21">
        <v>401</v>
      </c>
      <c r="J31" s="20">
        <v>115</v>
      </c>
      <c r="K31" s="27">
        <v>28.7</v>
      </c>
      <c r="L31" s="21">
        <v>557</v>
      </c>
      <c r="M31" s="20">
        <v>189</v>
      </c>
      <c r="N31" s="27">
        <v>33.9</v>
      </c>
    </row>
    <row r="32" spans="1:14" ht="13.5" customHeight="1" outlineLevel="1" x14ac:dyDescent="0.25">
      <c r="A32" s="19" t="s">
        <v>114</v>
      </c>
      <c r="B32" s="19" t="s">
        <v>115</v>
      </c>
      <c r="C32" s="23">
        <v>55419</v>
      </c>
      <c r="D32" s="24">
        <v>14836</v>
      </c>
      <c r="E32" s="27">
        <v>26.8</v>
      </c>
      <c r="F32" s="23">
        <v>37460</v>
      </c>
      <c r="G32" s="24">
        <v>8872</v>
      </c>
      <c r="H32" s="27">
        <v>23.7</v>
      </c>
      <c r="I32" s="23">
        <v>14034</v>
      </c>
      <c r="J32" s="24">
        <v>4305</v>
      </c>
      <c r="K32" s="27">
        <v>30.7</v>
      </c>
      <c r="L32" s="23">
        <v>3926</v>
      </c>
      <c r="M32" s="24">
        <v>1659</v>
      </c>
      <c r="N32" s="27">
        <v>42.3</v>
      </c>
    </row>
    <row r="33" spans="1:14" ht="13.5" customHeight="1" outlineLevel="1" x14ac:dyDescent="0.25">
      <c r="A33" s="19" t="s">
        <v>116</v>
      </c>
      <c r="B33" s="19" t="s">
        <v>117</v>
      </c>
      <c r="C33" s="23">
        <v>22176</v>
      </c>
      <c r="D33" s="24">
        <v>4322</v>
      </c>
      <c r="E33" s="27">
        <v>19.5</v>
      </c>
      <c r="F33" s="23">
        <v>14378</v>
      </c>
      <c r="G33" s="24">
        <v>2529</v>
      </c>
      <c r="H33" s="27">
        <v>17.600000000000001</v>
      </c>
      <c r="I33" s="23">
        <v>7191</v>
      </c>
      <c r="J33" s="24">
        <v>1549</v>
      </c>
      <c r="K33" s="27">
        <v>21.5</v>
      </c>
      <c r="L33" s="21">
        <v>607</v>
      </c>
      <c r="M33" s="20">
        <v>243</v>
      </c>
      <c r="N33" s="27">
        <v>40</v>
      </c>
    </row>
    <row r="34" spans="1:14" ht="13.5" customHeight="1" outlineLevel="1" x14ac:dyDescent="0.25">
      <c r="A34" s="19" t="s">
        <v>118</v>
      </c>
      <c r="B34" s="19" t="s">
        <v>119</v>
      </c>
      <c r="C34" s="23">
        <v>30366</v>
      </c>
      <c r="D34" s="24">
        <v>9705</v>
      </c>
      <c r="E34" s="27">
        <v>32</v>
      </c>
      <c r="F34" s="23">
        <v>21711</v>
      </c>
      <c r="G34" s="24">
        <v>5940</v>
      </c>
      <c r="H34" s="27">
        <v>27.4</v>
      </c>
      <c r="I34" s="23">
        <v>5564</v>
      </c>
      <c r="J34" s="24">
        <v>2474</v>
      </c>
      <c r="K34" s="27">
        <v>44.5</v>
      </c>
      <c r="L34" s="23">
        <v>3091</v>
      </c>
      <c r="M34" s="24">
        <v>1291</v>
      </c>
      <c r="N34" s="27">
        <v>41.8</v>
      </c>
    </row>
    <row r="35" spans="1:14" ht="13.5" customHeight="1" outlineLevel="1" x14ac:dyDescent="0.25">
      <c r="A35" s="19" t="s">
        <v>120</v>
      </c>
      <c r="B35" s="19" t="s">
        <v>121</v>
      </c>
      <c r="C35" s="23">
        <v>3463</v>
      </c>
      <c r="D35" s="24">
        <v>1106</v>
      </c>
      <c r="E35" s="27">
        <v>31.9</v>
      </c>
      <c r="F35" s="23">
        <v>2365</v>
      </c>
      <c r="G35" s="20">
        <v>653</v>
      </c>
      <c r="H35" s="27">
        <v>27.6</v>
      </c>
      <c r="I35" s="21">
        <v>803</v>
      </c>
      <c r="J35" s="20">
        <v>298</v>
      </c>
      <c r="K35" s="27">
        <v>37.1</v>
      </c>
      <c r="L35" s="21">
        <v>295</v>
      </c>
      <c r="M35" s="20">
        <v>155</v>
      </c>
      <c r="N35" s="27">
        <v>52.5</v>
      </c>
    </row>
    <row r="36" spans="1:14" ht="13.5" customHeight="1" outlineLevel="1" x14ac:dyDescent="0.25">
      <c r="A36" s="19" t="s">
        <v>122</v>
      </c>
      <c r="B36" s="19" t="s">
        <v>123</v>
      </c>
      <c r="C36" s="23">
        <v>6683</v>
      </c>
      <c r="D36" s="24">
        <v>1774</v>
      </c>
      <c r="E36" s="27">
        <v>26.5</v>
      </c>
      <c r="F36" s="23">
        <v>3944</v>
      </c>
      <c r="G36" s="20">
        <v>767</v>
      </c>
      <c r="H36" s="27">
        <v>19.399999999999999</v>
      </c>
      <c r="I36" s="23">
        <v>1890</v>
      </c>
      <c r="J36" s="20">
        <v>524</v>
      </c>
      <c r="K36" s="27">
        <v>27.7</v>
      </c>
      <c r="L36" s="21">
        <v>849</v>
      </c>
      <c r="M36" s="20">
        <v>482</v>
      </c>
      <c r="N36" s="27">
        <v>56.8</v>
      </c>
    </row>
    <row r="37" spans="1:14" ht="20.100000000000001" customHeight="1" x14ac:dyDescent="0.25">
      <c r="A37" s="45" t="s">
        <v>174</v>
      </c>
      <c r="B37" s="45" t="s">
        <v>1</v>
      </c>
      <c r="C37" s="47" t="s">
        <v>1</v>
      </c>
      <c r="D37" s="46" t="s">
        <v>1</v>
      </c>
      <c r="E37" s="47" t="s">
        <v>1</v>
      </c>
      <c r="F37" s="47" t="s">
        <v>1</v>
      </c>
      <c r="G37" s="46" t="s">
        <v>1</v>
      </c>
      <c r="H37" s="47" t="s">
        <v>1</v>
      </c>
      <c r="I37" s="47" t="s">
        <v>1</v>
      </c>
      <c r="J37" s="46" t="s">
        <v>1</v>
      </c>
      <c r="K37" s="47" t="s">
        <v>1</v>
      </c>
      <c r="L37" s="47" t="s">
        <v>1</v>
      </c>
      <c r="M37" s="46" t="s">
        <v>1</v>
      </c>
      <c r="N37" s="47" t="s">
        <v>1</v>
      </c>
    </row>
    <row r="38" spans="1:14" ht="13.5" customHeight="1" outlineLevel="1" x14ac:dyDescent="0.25">
      <c r="A38" s="48" t="s">
        <v>175</v>
      </c>
      <c r="B38" s="48" t="s">
        <v>1</v>
      </c>
      <c r="C38" s="23">
        <v>396662</v>
      </c>
      <c r="D38" s="24">
        <v>73110</v>
      </c>
      <c r="E38" s="27">
        <v>18.399999999999999</v>
      </c>
      <c r="F38" s="23">
        <v>237432</v>
      </c>
      <c r="G38" s="24">
        <v>35709</v>
      </c>
      <c r="H38" s="27">
        <v>15</v>
      </c>
      <c r="I38" s="23">
        <v>113136</v>
      </c>
      <c r="J38" s="24">
        <v>25204</v>
      </c>
      <c r="K38" s="27">
        <v>22.3</v>
      </c>
      <c r="L38" s="23">
        <v>46094</v>
      </c>
      <c r="M38" s="24">
        <v>12197</v>
      </c>
      <c r="N38" s="27">
        <v>26.5</v>
      </c>
    </row>
    <row r="39" spans="1:14" ht="13.5" customHeight="1" outlineLevel="1" x14ac:dyDescent="0.25">
      <c r="A39" s="48" t="s">
        <v>176</v>
      </c>
      <c r="B39" s="48" t="s">
        <v>1</v>
      </c>
      <c r="C39" s="23">
        <v>123342</v>
      </c>
      <c r="D39" s="24">
        <v>30284</v>
      </c>
      <c r="E39" s="27">
        <v>24.6</v>
      </c>
      <c r="F39" s="23">
        <v>76299</v>
      </c>
      <c r="G39" s="24">
        <v>16015</v>
      </c>
      <c r="H39" s="27">
        <v>21</v>
      </c>
      <c r="I39" s="23">
        <v>33486</v>
      </c>
      <c r="J39" s="24">
        <v>9588</v>
      </c>
      <c r="K39" s="27">
        <v>28.6</v>
      </c>
      <c r="L39" s="23">
        <v>13557</v>
      </c>
      <c r="M39" s="24">
        <v>4682</v>
      </c>
      <c r="N39" s="27">
        <v>34.5</v>
      </c>
    </row>
    <row r="40" spans="1:14" ht="13.5" customHeight="1" outlineLevel="1" x14ac:dyDescent="0.25">
      <c r="A40" s="48" t="s">
        <v>177</v>
      </c>
      <c r="B40" s="48" t="s">
        <v>1</v>
      </c>
      <c r="C40" s="23">
        <v>273320</v>
      </c>
      <c r="D40" s="24">
        <v>42826</v>
      </c>
      <c r="E40" s="27">
        <v>15.7</v>
      </c>
      <c r="F40" s="23">
        <v>161133</v>
      </c>
      <c r="G40" s="24">
        <v>19695</v>
      </c>
      <c r="H40" s="27">
        <v>12.2</v>
      </c>
      <c r="I40" s="23">
        <v>79650</v>
      </c>
      <c r="J40" s="24">
        <v>15616</v>
      </c>
      <c r="K40" s="27">
        <v>19.600000000000001</v>
      </c>
      <c r="L40" s="23">
        <v>32537</v>
      </c>
      <c r="M40" s="24">
        <v>7515</v>
      </c>
      <c r="N40" s="27">
        <v>23.1</v>
      </c>
    </row>
    <row r="41" spans="1:14" ht="13.5" customHeight="1" outlineLevel="1" x14ac:dyDescent="0.25">
      <c r="A41" s="48" t="s">
        <v>178</v>
      </c>
      <c r="B41" s="48" t="s">
        <v>1</v>
      </c>
      <c r="C41" s="23">
        <v>81467</v>
      </c>
      <c r="D41" s="24">
        <v>17350</v>
      </c>
      <c r="E41" s="27">
        <v>21.3</v>
      </c>
      <c r="F41" s="23">
        <v>39611</v>
      </c>
      <c r="G41" s="24">
        <v>6753</v>
      </c>
      <c r="H41" s="27">
        <v>17</v>
      </c>
      <c r="I41" s="23">
        <v>33062</v>
      </c>
      <c r="J41" s="24">
        <v>7108</v>
      </c>
      <c r="K41" s="27">
        <v>21.5</v>
      </c>
      <c r="L41" s="23">
        <v>8794</v>
      </c>
      <c r="M41" s="24">
        <v>3489</v>
      </c>
      <c r="N41" s="27">
        <v>39.700000000000003</v>
      </c>
    </row>
    <row r="42" spans="1:14" ht="20.100000000000001" customHeight="1" x14ac:dyDescent="0.25">
      <c r="A42" s="45" t="s">
        <v>179</v>
      </c>
      <c r="B42" s="45" t="s">
        <v>1</v>
      </c>
      <c r="C42" s="47" t="s">
        <v>1</v>
      </c>
      <c r="D42" s="46" t="s">
        <v>1</v>
      </c>
      <c r="E42" s="47" t="s">
        <v>1</v>
      </c>
      <c r="F42" s="47" t="s">
        <v>1</v>
      </c>
      <c r="G42" s="46" t="s">
        <v>1</v>
      </c>
      <c r="H42" s="47" t="s">
        <v>1</v>
      </c>
      <c r="I42" s="47" t="s">
        <v>1</v>
      </c>
      <c r="J42" s="46" t="s">
        <v>1</v>
      </c>
      <c r="K42" s="47" t="s">
        <v>1</v>
      </c>
      <c r="L42" s="47" t="s">
        <v>1</v>
      </c>
      <c r="M42" s="46" t="s">
        <v>1</v>
      </c>
      <c r="N42" s="47" t="s">
        <v>1</v>
      </c>
    </row>
    <row r="43" spans="1:14" ht="13.5" customHeight="1" outlineLevel="1" x14ac:dyDescent="0.25">
      <c r="A43" s="55" t="s">
        <v>180</v>
      </c>
      <c r="B43" s="55" t="s">
        <v>1</v>
      </c>
      <c r="C43" s="23">
        <v>15934</v>
      </c>
      <c r="D43" s="24">
        <v>3638</v>
      </c>
      <c r="E43" s="27">
        <v>22.8</v>
      </c>
      <c r="F43" s="23">
        <v>8955</v>
      </c>
      <c r="G43" s="24">
        <v>1838</v>
      </c>
      <c r="H43" s="27">
        <v>20.5</v>
      </c>
      <c r="I43" s="23">
        <v>5798</v>
      </c>
      <c r="J43" s="24">
        <v>1308</v>
      </c>
      <c r="K43" s="27">
        <v>22.6</v>
      </c>
      <c r="L43" s="23">
        <v>1182</v>
      </c>
      <c r="M43" s="20">
        <v>493</v>
      </c>
      <c r="N43" s="27">
        <v>41.7</v>
      </c>
    </row>
    <row r="44" spans="1:14" ht="13.5" customHeight="1" outlineLevel="1" x14ac:dyDescent="0.25">
      <c r="A44" s="55" t="s">
        <v>181</v>
      </c>
      <c r="B44" s="55" t="s">
        <v>1</v>
      </c>
      <c r="C44" s="23">
        <v>19739</v>
      </c>
      <c r="D44" s="24">
        <v>4227</v>
      </c>
      <c r="E44" s="27">
        <v>21.4</v>
      </c>
      <c r="F44" s="23">
        <v>10602</v>
      </c>
      <c r="G44" s="24">
        <v>2042</v>
      </c>
      <c r="H44" s="27">
        <v>19.3</v>
      </c>
      <c r="I44" s="23">
        <v>7633</v>
      </c>
      <c r="J44" s="24">
        <v>1631</v>
      </c>
      <c r="K44" s="27">
        <v>21.4</v>
      </c>
      <c r="L44" s="23">
        <v>1503</v>
      </c>
      <c r="M44" s="20">
        <v>554</v>
      </c>
      <c r="N44" s="27">
        <v>36.9</v>
      </c>
    </row>
    <row r="45" spans="1:14" ht="13.5" customHeight="1" outlineLevel="1" x14ac:dyDescent="0.25">
      <c r="A45" s="55" t="s">
        <v>182</v>
      </c>
      <c r="B45" s="55" t="s">
        <v>1</v>
      </c>
      <c r="C45" s="23">
        <v>17609</v>
      </c>
      <c r="D45" s="24">
        <v>3722</v>
      </c>
      <c r="E45" s="27">
        <v>21.1</v>
      </c>
      <c r="F45" s="23">
        <v>9501</v>
      </c>
      <c r="G45" s="24">
        <v>1753</v>
      </c>
      <c r="H45" s="27">
        <v>18.5</v>
      </c>
      <c r="I45" s="23">
        <v>6732</v>
      </c>
      <c r="J45" s="24">
        <v>1475</v>
      </c>
      <c r="K45" s="27">
        <v>21.9</v>
      </c>
      <c r="L45" s="23">
        <v>1376</v>
      </c>
      <c r="M45" s="20">
        <v>494</v>
      </c>
      <c r="N45" s="27">
        <v>35.9</v>
      </c>
    </row>
    <row r="46" spans="1:14" ht="13.5" customHeight="1" outlineLevel="1" x14ac:dyDescent="0.25">
      <c r="A46" s="55" t="s">
        <v>183</v>
      </c>
      <c r="B46" s="55" t="s">
        <v>1</v>
      </c>
      <c r="C46" s="23">
        <v>29571</v>
      </c>
      <c r="D46" s="24">
        <v>6506</v>
      </c>
      <c r="E46" s="27">
        <v>22</v>
      </c>
      <c r="F46" s="23">
        <v>15514</v>
      </c>
      <c r="G46" s="24">
        <v>2813</v>
      </c>
      <c r="H46" s="27">
        <v>18.100000000000001</v>
      </c>
      <c r="I46" s="23">
        <v>11272</v>
      </c>
      <c r="J46" s="24">
        <v>2559</v>
      </c>
      <c r="K46" s="27">
        <v>22.7</v>
      </c>
      <c r="L46" s="23">
        <v>2785</v>
      </c>
      <c r="M46" s="24">
        <v>1134</v>
      </c>
      <c r="N46" s="27">
        <v>40.700000000000003</v>
      </c>
    </row>
    <row r="47" spans="1:14" ht="13.5" customHeight="1" outlineLevel="1" x14ac:dyDescent="0.25">
      <c r="A47" s="55" t="s">
        <v>184</v>
      </c>
      <c r="B47" s="55" t="s">
        <v>1</v>
      </c>
      <c r="C47" s="23">
        <v>28904</v>
      </c>
      <c r="D47" s="24">
        <v>5632</v>
      </c>
      <c r="E47" s="27">
        <v>19.5</v>
      </c>
      <c r="F47" s="23">
        <v>16037</v>
      </c>
      <c r="G47" s="24">
        <v>2533</v>
      </c>
      <c r="H47" s="27">
        <v>15.8</v>
      </c>
      <c r="I47" s="23">
        <v>10438</v>
      </c>
      <c r="J47" s="24">
        <v>2187</v>
      </c>
      <c r="K47" s="27">
        <v>21</v>
      </c>
      <c r="L47" s="23">
        <v>2429</v>
      </c>
      <c r="M47" s="20">
        <v>912</v>
      </c>
      <c r="N47" s="27">
        <v>37.5</v>
      </c>
    </row>
    <row r="48" spans="1:14" ht="13.5" customHeight="1" outlineLevel="1" x14ac:dyDescent="0.25">
      <c r="A48" s="55" t="s">
        <v>185</v>
      </c>
      <c r="B48" s="55" t="s">
        <v>1</v>
      </c>
      <c r="C48" s="23">
        <v>37555</v>
      </c>
      <c r="D48" s="24">
        <v>7227</v>
      </c>
      <c r="E48" s="27">
        <v>19.2</v>
      </c>
      <c r="F48" s="23">
        <v>20101</v>
      </c>
      <c r="G48" s="24">
        <v>2983</v>
      </c>
      <c r="H48" s="27">
        <v>14.8</v>
      </c>
      <c r="I48" s="23">
        <v>13623</v>
      </c>
      <c r="J48" s="24">
        <v>2999</v>
      </c>
      <c r="K48" s="27">
        <v>22</v>
      </c>
      <c r="L48" s="23">
        <v>3831</v>
      </c>
      <c r="M48" s="24">
        <v>1245</v>
      </c>
      <c r="N48" s="27">
        <v>32.5</v>
      </c>
    </row>
    <row r="49" spans="1:27" ht="13.5" customHeight="1" outlineLevel="1" x14ac:dyDescent="0.25">
      <c r="A49" s="55" t="s">
        <v>186</v>
      </c>
      <c r="B49" s="55" t="s">
        <v>1</v>
      </c>
      <c r="C49" s="23">
        <v>44478</v>
      </c>
      <c r="D49" s="24">
        <v>7614</v>
      </c>
      <c r="E49" s="27">
        <v>17.100000000000001</v>
      </c>
      <c r="F49" s="23">
        <v>22978</v>
      </c>
      <c r="G49" s="24">
        <v>3087</v>
      </c>
      <c r="H49" s="27">
        <v>13.4</v>
      </c>
      <c r="I49" s="23">
        <v>16148</v>
      </c>
      <c r="J49" s="24">
        <v>3039</v>
      </c>
      <c r="K49" s="27">
        <v>18.8</v>
      </c>
      <c r="L49" s="23">
        <v>5353</v>
      </c>
      <c r="M49" s="24">
        <v>1489</v>
      </c>
      <c r="N49" s="27">
        <v>27.8</v>
      </c>
    </row>
    <row r="50" spans="1:27" ht="13.5" customHeight="1" outlineLevel="1" x14ac:dyDescent="0.25">
      <c r="A50" s="55" t="s">
        <v>187</v>
      </c>
      <c r="B50" s="55" t="s">
        <v>1</v>
      </c>
      <c r="C50" s="23">
        <v>62683</v>
      </c>
      <c r="D50" s="24">
        <v>13061</v>
      </c>
      <c r="E50" s="27">
        <v>20.8</v>
      </c>
      <c r="F50" s="23">
        <v>36134</v>
      </c>
      <c r="G50" s="24">
        <v>5915</v>
      </c>
      <c r="H50" s="27">
        <v>16.399999999999999</v>
      </c>
      <c r="I50" s="23">
        <v>20122</v>
      </c>
      <c r="J50" s="24">
        <v>4817</v>
      </c>
      <c r="K50" s="27">
        <v>23.9</v>
      </c>
      <c r="L50" s="23">
        <v>6427</v>
      </c>
      <c r="M50" s="24">
        <v>2329</v>
      </c>
      <c r="N50" s="27">
        <v>36.200000000000003</v>
      </c>
    </row>
    <row r="51" spans="1:27" ht="13.5" customHeight="1" outlineLevel="1" x14ac:dyDescent="0.25">
      <c r="A51" s="55" t="s">
        <v>188</v>
      </c>
      <c r="B51" s="55" t="s">
        <v>1</v>
      </c>
      <c r="C51" s="23">
        <v>52726</v>
      </c>
      <c r="D51" s="24">
        <v>10690</v>
      </c>
      <c r="E51" s="27">
        <v>20.3</v>
      </c>
      <c r="F51" s="23">
        <v>32751</v>
      </c>
      <c r="G51" s="24">
        <v>5146</v>
      </c>
      <c r="H51" s="27">
        <v>15.7</v>
      </c>
      <c r="I51" s="23">
        <v>14717</v>
      </c>
      <c r="J51" s="24">
        <v>4048</v>
      </c>
      <c r="K51" s="27">
        <v>27.5</v>
      </c>
      <c r="L51" s="23">
        <v>5258</v>
      </c>
      <c r="M51" s="24">
        <v>1496</v>
      </c>
      <c r="N51" s="27">
        <v>28.5</v>
      </c>
    </row>
    <row r="52" spans="1:27" ht="13.5" customHeight="1" outlineLevel="1" thickBot="1" x14ac:dyDescent="0.3">
      <c r="A52" s="55" t="s">
        <v>189</v>
      </c>
      <c r="B52" s="55" t="s">
        <v>1</v>
      </c>
      <c r="C52" s="23">
        <v>168930</v>
      </c>
      <c r="D52" s="24">
        <v>28143</v>
      </c>
      <c r="E52" s="27">
        <v>16.7</v>
      </c>
      <c r="F52" s="23">
        <v>104470</v>
      </c>
      <c r="G52" s="24">
        <v>14353</v>
      </c>
      <c r="H52" s="27">
        <v>13.7</v>
      </c>
      <c r="I52" s="23">
        <v>39715</v>
      </c>
      <c r="J52" s="24">
        <v>8250</v>
      </c>
      <c r="K52" s="27">
        <v>20.8</v>
      </c>
      <c r="L52" s="23">
        <v>24745</v>
      </c>
      <c r="M52" s="24">
        <v>5540</v>
      </c>
      <c r="N52" s="27">
        <v>22.4</v>
      </c>
    </row>
    <row r="53" spans="1:27" ht="20.100000000000001" customHeight="1" thickTop="1" thickBot="1" x14ac:dyDescent="0.3">
      <c r="A53" s="50" t="s">
        <v>10</v>
      </c>
      <c r="B53" s="50" t="s">
        <v>1</v>
      </c>
      <c r="C53" s="26">
        <v>478129</v>
      </c>
      <c r="D53" s="26">
        <v>90460</v>
      </c>
      <c r="E53" s="28">
        <v>18.899999999999999</v>
      </c>
      <c r="F53" s="26">
        <v>277043</v>
      </c>
      <c r="G53" s="26">
        <v>42462</v>
      </c>
      <c r="H53" s="28">
        <v>15.3</v>
      </c>
      <c r="I53" s="26">
        <v>146198</v>
      </c>
      <c r="J53" s="26">
        <v>32312</v>
      </c>
      <c r="K53" s="28">
        <v>22.1</v>
      </c>
      <c r="L53" s="26">
        <v>54887</v>
      </c>
      <c r="M53" s="26">
        <v>15686</v>
      </c>
      <c r="N53" s="28">
        <v>28.6</v>
      </c>
    </row>
    <row r="54" spans="1:27" ht="4.5" customHeight="1" x14ac:dyDescent="0.25">
      <c r="A54" s="51" t="s">
        <v>1</v>
      </c>
      <c r="B54" s="51" t="s">
        <v>1</v>
      </c>
      <c r="C54" s="6" t="s">
        <v>1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 t="s">
        <v>1</v>
      </c>
      <c r="K54" s="6" t="s">
        <v>1</v>
      </c>
      <c r="L54" s="6" t="s">
        <v>1</v>
      </c>
      <c r="M54" s="6" t="s">
        <v>1</v>
      </c>
      <c r="N54" s="6" t="s">
        <v>1</v>
      </c>
    </row>
    <row r="55" spans="1:27" ht="4.5" customHeight="1" x14ac:dyDescent="0.25">
      <c r="A55" s="39" t="s">
        <v>1</v>
      </c>
      <c r="B55" s="39" t="s">
        <v>1</v>
      </c>
      <c r="C55" s="39" t="s">
        <v>1</v>
      </c>
      <c r="D55" s="39" t="s">
        <v>1</v>
      </c>
      <c r="E55" s="39" t="s">
        <v>1</v>
      </c>
      <c r="F55" s="39" t="s">
        <v>1</v>
      </c>
      <c r="G55" s="39" t="s">
        <v>1</v>
      </c>
      <c r="H55" s="39" t="s">
        <v>1</v>
      </c>
      <c r="I55" s="39" t="s">
        <v>1</v>
      </c>
      <c r="J55" s="39" t="s">
        <v>1</v>
      </c>
      <c r="K55" s="39" t="s">
        <v>1</v>
      </c>
      <c r="L55" s="39" t="s">
        <v>1</v>
      </c>
      <c r="M55" s="39" t="s">
        <v>1</v>
      </c>
      <c r="N55" s="39" t="s">
        <v>1</v>
      </c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</row>
    <row r="56" spans="1:27" ht="13.5" customHeight="1" x14ac:dyDescent="0.25">
      <c r="A56" s="40" t="s">
        <v>15</v>
      </c>
      <c r="B56" s="40" t="s">
        <v>1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0" t="s">
        <v>1</v>
      </c>
      <c r="K56" s="40" t="s">
        <v>1</v>
      </c>
      <c r="L56" s="40" t="s">
        <v>1</v>
      </c>
      <c r="M56" s="40" t="s">
        <v>1</v>
      </c>
      <c r="N56" s="40" t="s">
        <v>1</v>
      </c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</row>
    <row r="57" spans="1:27" ht="13.5" customHeight="1" x14ac:dyDescent="0.25">
      <c r="A57" s="40" t="s">
        <v>190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0" t="s">
        <v>1</v>
      </c>
      <c r="K57" s="40" t="s">
        <v>1</v>
      </c>
      <c r="L57" s="40" t="s">
        <v>1</v>
      </c>
      <c r="M57" s="40" t="s">
        <v>1</v>
      </c>
      <c r="N57" s="40" t="s">
        <v>1</v>
      </c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</row>
    <row r="58" spans="1:27" ht="13.5" customHeight="1" x14ac:dyDescent="0.25">
      <c r="A58" s="40" t="s">
        <v>191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0" t="s">
        <v>1</v>
      </c>
      <c r="K58" s="40" t="s">
        <v>1</v>
      </c>
      <c r="L58" s="40" t="s">
        <v>1</v>
      </c>
      <c r="M58" s="40" t="s">
        <v>1</v>
      </c>
      <c r="N58" s="40" t="s">
        <v>1</v>
      </c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</row>
    <row r="59" spans="1:27" ht="13.5" customHeight="1" x14ac:dyDescent="0.25">
      <c r="A59" s="40" t="s">
        <v>298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0" t="s">
        <v>1</v>
      </c>
      <c r="K59" s="40" t="s">
        <v>1</v>
      </c>
      <c r="L59" s="40" t="s">
        <v>1</v>
      </c>
      <c r="M59" s="40" t="s">
        <v>1</v>
      </c>
      <c r="N59" s="40" t="s">
        <v>1</v>
      </c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</row>
    <row r="60" spans="1:27" ht="13.5" customHeight="1" x14ac:dyDescent="0.25">
      <c r="A60" s="40" t="s">
        <v>28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0" t="s">
        <v>1</v>
      </c>
      <c r="K60" s="40" t="s">
        <v>1</v>
      </c>
      <c r="L60" s="40" t="s">
        <v>1</v>
      </c>
      <c r="M60" s="40" t="s">
        <v>1</v>
      </c>
      <c r="N60" s="40" t="s">
        <v>1</v>
      </c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</row>
    <row r="61" spans="1:27" ht="13.5" customHeight="1" x14ac:dyDescent="0.25">
      <c r="A61" s="40" t="s">
        <v>47</v>
      </c>
      <c r="B61" s="40" t="s">
        <v>1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40" t="s">
        <v>1</v>
      </c>
      <c r="K61" s="40" t="s">
        <v>1</v>
      </c>
      <c r="L61" s="40" t="s">
        <v>1</v>
      </c>
      <c r="M61" s="40" t="s">
        <v>1</v>
      </c>
      <c r="N61" s="40" t="s">
        <v>1</v>
      </c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</row>
  </sheetData>
  <mergeCells count="37">
    <mergeCell ref="A6:N6"/>
    <mergeCell ref="A37:N37"/>
    <mergeCell ref="A42:N42"/>
    <mergeCell ref="A38:B38"/>
    <mergeCell ref="A39:B39"/>
    <mergeCell ref="A40:B40"/>
    <mergeCell ref="A41:B41"/>
    <mergeCell ref="A51:B51"/>
    <mergeCell ref="A52:B52"/>
    <mergeCell ref="A43:B43"/>
    <mergeCell ref="A44:B44"/>
    <mergeCell ref="A45:B45"/>
    <mergeCell ref="A46:B46"/>
    <mergeCell ref="A47:B47"/>
    <mergeCell ref="A53:B53"/>
    <mergeCell ref="A54:B54"/>
    <mergeCell ref="A1:N1"/>
    <mergeCell ref="A2:B5"/>
    <mergeCell ref="C2:N2"/>
    <mergeCell ref="C3:E3"/>
    <mergeCell ref="F3:H3"/>
    <mergeCell ref="I3:K3"/>
    <mergeCell ref="L3:N3"/>
    <mergeCell ref="D4:E4"/>
    <mergeCell ref="G4:H4"/>
    <mergeCell ref="J4:K4"/>
    <mergeCell ref="M4:N4"/>
    <mergeCell ref="A48:B48"/>
    <mergeCell ref="A49:B49"/>
    <mergeCell ref="A50:B50"/>
    <mergeCell ref="A60:AA60"/>
    <mergeCell ref="A61:AA61"/>
    <mergeCell ref="A55:AA55"/>
    <mergeCell ref="A56:AA56"/>
    <mergeCell ref="A57:AA57"/>
    <mergeCell ref="A58:AA58"/>
    <mergeCell ref="A59:AA59"/>
  </mergeCells>
  <pageMargins left="0.7" right="0.7" top="0.75" bottom="0.75" header="0.3" footer="0.3"/>
  <pageSetup paperSize="9" orientation="landscape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AA60"/>
  <sheetViews>
    <sheetView showGridLines="0" workbookViewId="0">
      <pane ySplit="5" topLeftCell="A6" activePane="bottomLeft" state="frozen"/>
      <selection pane="bottomLeft" activeCell="B9" sqref="B9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3" width="11.140625" customWidth="1"/>
    <col min="4" max="4" width="11.140625" customWidth="1" outlineLevel="1"/>
    <col min="5" max="5" width="7.140625" customWidth="1" outlineLevel="1"/>
    <col min="6" max="6" width="11.140625" customWidth="1"/>
    <col min="7" max="7" width="11.140625" customWidth="1" outlineLevel="1"/>
    <col min="8" max="8" width="7.140625" customWidth="1" outlineLevel="1"/>
    <col min="9" max="9" width="11.140625" customWidth="1"/>
    <col min="10" max="10" width="11.140625" customWidth="1" outlineLevel="1"/>
    <col min="11" max="11" width="7.140625" customWidth="1" outlineLevel="1"/>
    <col min="12" max="12" width="11.140625" customWidth="1"/>
    <col min="13" max="13" width="11.140625" customWidth="1" outlineLevel="1"/>
    <col min="14" max="14" width="7.140625" customWidth="1" outlineLevel="1"/>
  </cols>
  <sheetData>
    <row r="1" spans="1:14" ht="20.100000000000001" customHeight="1" x14ac:dyDescent="0.25">
      <c r="A1" s="41" t="s">
        <v>299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  <c r="M1" s="41" t="s">
        <v>1</v>
      </c>
      <c r="N1" s="41" t="s">
        <v>1</v>
      </c>
    </row>
    <row r="2" spans="1:14" ht="20.100000000000001" customHeight="1" x14ac:dyDescent="0.25">
      <c r="A2" s="53" t="s">
        <v>161</v>
      </c>
      <c r="B2" s="53" t="s">
        <v>1</v>
      </c>
      <c r="C2" s="43" t="s">
        <v>35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  <c r="L2" s="43" t="s">
        <v>1</v>
      </c>
      <c r="M2" s="43" t="s">
        <v>1</v>
      </c>
      <c r="N2" s="43" t="s">
        <v>1</v>
      </c>
    </row>
    <row r="3" spans="1:14" ht="35.1" customHeight="1" x14ac:dyDescent="0.25">
      <c r="A3" s="53" t="s">
        <v>162</v>
      </c>
      <c r="B3" s="53" t="s">
        <v>1</v>
      </c>
      <c r="C3" s="43" t="s">
        <v>10</v>
      </c>
      <c r="D3" s="43" t="s">
        <v>1</v>
      </c>
      <c r="E3" s="43" t="s">
        <v>1</v>
      </c>
      <c r="F3" s="43" t="s">
        <v>293</v>
      </c>
      <c r="G3" s="43" t="s">
        <v>1</v>
      </c>
      <c r="H3" s="43" t="s">
        <v>1</v>
      </c>
      <c r="I3" s="43" t="s">
        <v>294</v>
      </c>
      <c r="J3" s="43" t="s">
        <v>1</v>
      </c>
      <c r="K3" s="43" t="s">
        <v>1</v>
      </c>
      <c r="L3" s="43" t="s">
        <v>295</v>
      </c>
      <c r="M3" s="43" t="s">
        <v>1</v>
      </c>
      <c r="N3" s="43" t="s">
        <v>1</v>
      </c>
    </row>
    <row r="4" spans="1:14" ht="35.1" customHeight="1" x14ac:dyDescent="0.25">
      <c r="A4" s="53" t="s">
        <v>166</v>
      </c>
      <c r="B4" s="53" t="s">
        <v>1</v>
      </c>
      <c r="C4" s="9" t="s">
        <v>296</v>
      </c>
      <c r="D4" s="44" t="s">
        <v>297</v>
      </c>
      <c r="E4" s="44" t="s">
        <v>1</v>
      </c>
      <c r="F4" s="9" t="s">
        <v>296</v>
      </c>
      <c r="G4" s="44" t="s">
        <v>297</v>
      </c>
      <c r="H4" s="44" t="s">
        <v>1</v>
      </c>
      <c r="I4" s="9" t="s">
        <v>296</v>
      </c>
      <c r="J4" s="44" t="s">
        <v>297</v>
      </c>
      <c r="K4" s="44" t="s">
        <v>1</v>
      </c>
      <c r="L4" s="9" t="s">
        <v>296</v>
      </c>
      <c r="M4" s="44" t="s">
        <v>297</v>
      </c>
      <c r="N4" s="44" t="s">
        <v>1</v>
      </c>
    </row>
    <row r="5" spans="1:14" ht="20.100000000000001" customHeight="1" x14ac:dyDescent="0.25">
      <c r="A5" s="53" t="s">
        <v>1</v>
      </c>
      <c r="B5" s="53" t="s">
        <v>1</v>
      </c>
      <c r="C5" s="10" t="s">
        <v>300</v>
      </c>
      <c r="D5" s="10" t="s">
        <v>300</v>
      </c>
      <c r="E5" s="10" t="s">
        <v>22</v>
      </c>
      <c r="F5" s="10" t="s">
        <v>300</v>
      </c>
      <c r="G5" s="10" t="s">
        <v>300</v>
      </c>
      <c r="H5" s="10" t="s">
        <v>22</v>
      </c>
      <c r="I5" s="10" t="s">
        <v>300</v>
      </c>
      <c r="J5" s="10" t="s">
        <v>300</v>
      </c>
      <c r="K5" s="10" t="s">
        <v>22</v>
      </c>
      <c r="L5" s="10" t="s">
        <v>300</v>
      </c>
      <c r="M5" s="10" t="s">
        <v>300</v>
      </c>
      <c r="N5" s="10" t="s">
        <v>22</v>
      </c>
    </row>
    <row r="6" spans="1:14" ht="20.100000000000001" customHeight="1" x14ac:dyDescent="0.25">
      <c r="A6" s="45" t="s">
        <v>64</v>
      </c>
      <c r="B6" s="45" t="s">
        <v>1</v>
      </c>
      <c r="C6" s="52" t="s">
        <v>1</v>
      </c>
      <c r="D6" s="52" t="s">
        <v>1</v>
      </c>
      <c r="E6" s="52" t="s">
        <v>1</v>
      </c>
      <c r="F6" s="52" t="s">
        <v>1</v>
      </c>
      <c r="G6" s="52" t="s">
        <v>1</v>
      </c>
      <c r="H6" s="52" t="s">
        <v>1</v>
      </c>
      <c r="I6" s="52" t="s">
        <v>1</v>
      </c>
      <c r="J6" s="52" t="s">
        <v>1</v>
      </c>
      <c r="K6" s="52" t="s">
        <v>1</v>
      </c>
      <c r="L6" s="52" t="s">
        <v>1</v>
      </c>
      <c r="M6" s="52" t="s">
        <v>1</v>
      </c>
      <c r="N6" s="52" t="s">
        <v>1</v>
      </c>
    </row>
    <row r="7" spans="1:14" ht="13.5" customHeight="1" outlineLevel="1" x14ac:dyDescent="0.25">
      <c r="A7" s="19" t="s">
        <v>65</v>
      </c>
      <c r="B7" s="19" t="s">
        <v>66</v>
      </c>
      <c r="C7" s="23">
        <v>2120</v>
      </c>
      <c r="D7" s="24">
        <v>1166</v>
      </c>
      <c r="E7" s="27">
        <v>55</v>
      </c>
      <c r="F7" s="21">
        <v>435</v>
      </c>
      <c r="G7" s="20">
        <v>191</v>
      </c>
      <c r="H7" s="27">
        <v>43.9</v>
      </c>
      <c r="I7" s="21">
        <v>849</v>
      </c>
      <c r="J7" s="20">
        <v>541</v>
      </c>
      <c r="K7" s="27">
        <v>63.7</v>
      </c>
      <c r="L7" s="21">
        <v>837</v>
      </c>
      <c r="M7" s="20">
        <v>434</v>
      </c>
      <c r="N7" s="27">
        <v>51.9</v>
      </c>
    </row>
    <row r="8" spans="1:14" ht="13.5" customHeight="1" outlineLevel="1" x14ac:dyDescent="0.25">
      <c r="A8" s="19" t="s">
        <v>67</v>
      </c>
      <c r="B8" s="19" t="s">
        <v>68</v>
      </c>
      <c r="C8" s="21">
        <v>270</v>
      </c>
      <c r="D8" s="20">
        <v>88</v>
      </c>
      <c r="E8" s="27">
        <v>32.6</v>
      </c>
      <c r="F8" s="21">
        <v>87</v>
      </c>
      <c r="G8" s="20">
        <v>23</v>
      </c>
      <c r="H8" s="27">
        <v>26.4</v>
      </c>
      <c r="I8" s="21">
        <v>160</v>
      </c>
      <c r="J8" s="20">
        <v>52</v>
      </c>
      <c r="K8" s="27">
        <v>32.5</v>
      </c>
      <c r="L8" s="21">
        <v>23</v>
      </c>
      <c r="M8" s="20">
        <v>13</v>
      </c>
      <c r="N8" s="27">
        <v>56.5</v>
      </c>
    </row>
    <row r="9" spans="1:14" ht="13.5" customHeight="1" outlineLevel="1" x14ac:dyDescent="0.25">
      <c r="A9" s="19" t="s">
        <v>69</v>
      </c>
      <c r="B9" s="19" t="s">
        <v>70</v>
      </c>
      <c r="C9" s="23">
        <v>416559</v>
      </c>
      <c r="D9" s="24">
        <v>73462</v>
      </c>
      <c r="E9" s="27">
        <v>17.600000000000001</v>
      </c>
      <c r="F9" s="23">
        <v>236515</v>
      </c>
      <c r="G9" s="24">
        <v>33054</v>
      </c>
      <c r="H9" s="27">
        <v>14</v>
      </c>
      <c r="I9" s="23">
        <v>128412</v>
      </c>
      <c r="J9" s="24">
        <v>26515</v>
      </c>
      <c r="K9" s="27">
        <v>20.6</v>
      </c>
      <c r="L9" s="23">
        <v>51632</v>
      </c>
      <c r="M9" s="24">
        <v>13893</v>
      </c>
      <c r="N9" s="27">
        <v>26.9</v>
      </c>
    </row>
    <row r="10" spans="1:14" ht="13.5" customHeight="1" outlineLevel="1" x14ac:dyDescent="0.25">
      <c r="A10" s="19" t="s">
        <v>71</v>
      </c>
      <c r="B10" s="19" t="s">
        <v>72</v>
      </c>
      <c r="C10" s="23">
        <v>3142</v>
      </c>
      <c r="D10" s="24">
        <v>1513</v>
      </c>
      <c r="E10" s="27">
        <v>48.2</v>
      </c>
      <c r="F10" s="23">
        <v>1683</v>
      </c>
      <c r="G10" s="20">
        <v>893</v>
      </c>
      <c r="H10" s="27">
        <v>53.1</v>
      </c>
      <c r="I10" s="23">
        <v>1207</v>
      </c>
      <c r="J10" s="20">
        <v>456</v>
      </c>
      <c r="K10" s="27">
        <v>37.799999999999997</v>
      </c>
      <c r="L10" s="21">
        <v>251</v>
      </c>
      <c r="M10" s="20">
        <v>164</v>
      </c>
      <c r="N10" s="27">
        <v>65.3</v>
      </c>
    </row>
    <row r="11" spans="1:14" ht="13.5" customHeight="1" outlineLevel="1" x14ac:dyDescent="0.25">
      <c r="A11" s="19" t="s">
        <v>73</v>
      </c>
      <c r="B11" s="19" t="s">
        <v>74</v>
      </c>
      <c r="C11" s="23">
        <v>1940</v>
      </c>
      <c r="D11" s="24">
        <v>1029</v>
      </c>
      <c r="E11" s="27">
        <v>53</v>
      </c>
      <c r="F11" s="21">
        <v>764</v>
      </c>
      <c r="G11" s="20">
        <v>395</v>
      </c>
      <c r="H11" s="27">
        <v>51.7</v>
      </c>
      <c r="I11" s="21">
        <v>946</v>
      </c>
      <c r="J11" s="20">
        <v>503</v>
      </c>
      <c r="K11" s="27">
        <v>53.2</v>
      </c>
      <c r="L11" s="21">
        <v>229</v>
      </c>
      <c r="M11" s="20">
        <v>131</v>
      </c>
      <c r="N11" s="27">
        <v>57.2</v>
      </c>
    </row>
    <row r="12" spans="1:14" ht="13.5" customHeight="1" outlineLevel="1" x14ac:dyDescent="0.25">
      <c r="A12" s="19" t="s">
        <v>76</v>
      </c>
      <c r="B12" s="19" t="s">
        <v>77</v>
      </c>
      <c r="C12" s="23">
        <v>2172</v>
      </c>
      <c r="D12" s="20">
        <v>522</v>
      </c>
      <c r="E12" s="27">
        <v>24</v>
      </c>
      <c r="F12" s="23">
        <v>1012</v>
      </c>
      <c r="G12" s="20">
        <v>171</v>
      </c>
      <c r="H12" s="27">
        <v>16.899999999999999</v>
      </c>
      <c r="I12" s="23">
        <v>1014</v>
      </c>
      <c r="J12" s="20">
        <v>270</v>
      </c>
      <c r="K12" s="27">
        <v>26.6</v>
      </c>
      <c r="L12" s="21">
        <v>147</v>
      </c>
      <c r="M12" s="20">
        <v>81</v>
      </c>
      <c r="N12" s="27">
        <v>55.1</v>
      </c>
    </row>
    <row r="13" spans="1:14" ht="13.5" customHeight="1" outlineLevel="1" x14ac:dyDescent="0.25">
      <c r="A13" s="19" t="s">
        <v>78</v>
      </c>
      <c r="B13" s="19" t="s">
        <v>79</v>
      </c>
      <c r="C13" s="21">
        <v>509</v>
      </c>
      <c r="D13" s="20">
        <v>184</v>
      </c>
      <c r="E13" s="27">
        <v>36.1</v>
      </c>
      <c r="F13" s="21">
        <v>242</v>
      </c>
      <c r="G13" s="20">
        <v>78</v>
      </c>
      <c r="H13" s="27">
        <v>32.200000000000003</v>
      </c>
      <c r="I13" s="21">
        <v>246</v>
      </c>
      <c r="J13" s="20">
        <v>86</v>
      </c>
      <c r="K13" s="27">
        <v>35</v>
      </c>
      <c r="L13" s="21">
        <v>20</v>
      </c>
      <c r="M13" s="20">
        <v>20</v>
      </c>
      <c r="N13" s="27">
        <v>100</v>
      </c>
    </row>
    <row r="14" spans="1:14" ht="13.5" customHeight="1" outlineLevel="1" x14ac:dyDescent="0.25">
      <c r="A14" s="19" t="s">
        <v>80</v>
      </c>
      <c r="B14" s="19" t="s">
        <v>81</v>
      </c>
      <c r="C14" s="23">
        <v>24471</v>
      </c>
      <c r="D14" s="24">
        <v>9036</v>
      </c>
      <c r="E14" s="27">
        <v>36.9</v>
      </c>
      <c r="F14" s="23">
        <v>10074</v>
      </c>
      <c r="G14" s="24">
        <v>2888</v>
      </c>
      <c r="H14" s="27">
        <v>28.7</v>
      </c>
      <c r="I14" s="23">
        <v>9408</v>
      </c>
      <c r="J14" s="24">
        <v>3924</v>
      </c>
      <c r="K14" s="27">
        <v>41.7</v>
      </c>
      <c r="L14" s="23">
        <v>4989</v>
      </c>
      <c r="M14" s="24">
        <v>2224</v>
      </c>
      <c r="N14" s="27">
        <v>44.6</v>
      </c>
    </row>
    <row r="15" spans="1:14" ht="13.5" customHeight="1" outlineLevel="1" x14ac:dyDescent="0.25">
      <c r="A15" s="19" t="s">
        <v>82</v>
      </c>
      <c r="B15" s="19" t="s">
        <v>83</v>
      </c>
      <c r="C15" s="23">
        <v>24778</v>
      </c>
      <c r="D15" s="24">
        <v>13078</v>
      </c>
      <c r="E15" s="27">
        <v>52.8</v>
      </c>
      <c r="F15" s="23">
        <v>11760</v>
      </c>
      <c r="G15" s="24">
        <v>5486</v>
      </c>
      <c r="H15" s="27">
        <v>46.6</v>
      </c>
      <c r="I15" s="23">
        <v>8599</v>
      </c>
      <c r="J15" s="24">
        <v>4949</v>
      </c>
      <c r="K15" s="27">
        <v>57.6</v>
      </c>
      <c r="L15" s="23">
        <v>4420</v>
      </c>
      <c r="M15" s="24">
        <v>2643</v>
      </c>
      <c r="N15" s="27">
        <v>59.8</v>
      </c>
    </row>
    <row r="16" spans="1:14" ht="13.5" customHeight="1" outlineLevel="1" x14ac:dyDescent="0.25">
      <c r="A16" s="19" t="s">
        <v>84</v>
      </c>
      <c r="B16" s="19" t="s">
        <v>85</v>
      </c>
      <c r="C16" s="23">
        <v>10723</v>
      </c>
      <c r="D16" s="24">
        <v>2265</v>
      </c>
      <c r="E16" s="27">
        <v>21.1</v>
      </c>
      <c r="F16" s="23">
        <v>4486</v>
      </c>
      <c r="G16" s="20">
        <v>818</v>
      </c>
      <c r="H16" s="27">
        <v>18.2</v>
      </c>
      <c r="I16" s="23">
        <v>4373</v>
      </c>
      <c r="J16" s="20">
        <v>930</v>
      </c>
      <c r="K16" s="27">
        <v>21.3</v>
      </c>
      <c r="L16" s="23">
        <v>1864</v>
      </c>
      <c r="M16" s="20">
        <v>517</v>
      </c>
      <c r="N16" s="27">
        <v>27.7</v>
      </c>
    </row>
    <row r="17" spans="1:14" ht="13.5" customHeight="1" outlineLevel="1" x14ac:dyDescent="0.25">
      <c r="A17" s="19" t="s">
        <v>86</v>
      </c>
      <c r="B17" s="19" t="s">
        <v>87</v>
      </c>
      <c r="C17" s="23">
        <v>3486</v>
      </c>
      <c r="D17" s="20">
        <v>814</v>
      </c>
      <c r="E17" s="27">
        <v>23.4</v>
      </c>
      <c r="F17" s="23">
        <v>1675</v>
      </c>
      <c r="G17" s="20">
        <v>350</v>
      </c>
      <c r="H17" s="27">
        <v>20.9</v>
      </c>
      <c r="I17" s="23">
        <v>1481</v>
      </c>
      <c r="J17" s="20">
        <v>348</v>
      </c>
      <c r="K17" s="27">
        <v>23.5</v>
      </c>
      <c r="L17" s="21">
        <v>330</v>
      </c>
      <c r="M17" s="20">
        <v>115</v>
      </c>
      <c r="N17" s="27">
        <v>34.799999999999997</v>
      </c>
    </row>
    <row r="18" spans="1:14" ht="13.5" customHeight="1" outlineLevel="1" x14ac:dyDescent="0.25">
      <c r="A18" s="19" t="s">
        <v>88</v>
      </c>
      <c r="B18" s="19" t="s">
        <v>89</v>
      </c>
      <c r="C18" s="23">
        <v>5455</v>
      </c>
      <c r="D18" s="24">
        <v>1120</v>
      </c>
      <c r="E18" s="27">
        <v>20.5</v>
      </c>
      <c r="F18" s="23">
        <v>2330</v>
      </c>
      <c r="G18" s="20">
        <v>426</v>
      </c>
      <c r="H18" s="27">
        <v>18.3</v>
      </c>
      <c r="I18" s="23">
        <v>2531</v>
      </c>
      <c r="J18" s="20">
        <v>489</v>
      </c>
      <c r="K18" s="27">
        <v>19.3</v>
      </c>
      <c r="L18" s="21">
        <v>594</v>
      </c>
      <c r="M18" s="20">
        <v>205</v>
      </c>
      <c r="N18" s="27">
        <v>34.5</v>
      </c>
    </row>
    <row r="19" spans="1:14" ht="13.5" customHeight="1" outlineLevel="1" x14ac:dyDescent="0.25">
      <c r="A19" s="19" t="s">
        <v>90</v>
      </c>
      <c r="B19" s="19" t="s">
        <v>91</v>
      </c>
      <c r="C19" s="23">
        <v>11810</v>
      </c>
      <c r="D19" s="24">
        <v>1952</v>
      </c>
      <c r="E19" s="27">
        <v>16.5</v>
      </c>
      <c r="F19" s="23">
        <v>4565</v>
      </c>
      <c r="G19" s="20">
        <v>594</v>
      </c>
      <c r="H19" s="27">
        <v>13</v>
      </c>
      <c r="I19" s="23">
        <v>6015</v>
      </c>
      <c r="J19" s="20">
        <v>973</v>
      </c>
      <c r="K19" s="27">
        <v>16.2</v>
      </c>
      <c r="L19" s="23">
        <v>1230</v>
      </c>
      <c r="M19" s="20">
        <v>385</v>
      </c>
      <c r="N19" s="27">
        <v>31.3</v>
      </c>
    </row>
    <row r="20" spans="1:14" ht="13.5" customHeight="1" outlineLevel="1" x14ac:dyDescent="0.25">
      <c r="A20" s="19" t="s">
        <v>92</v>
      </c>
      <c r="B20" s="19" t="s">
        <v>93</v>
      </c>
      <c r="C20" s="23">
        <v>68997</v>
      </c>
      <c r="D20" s="24">
        <v>8484</v>
      </c>
      <c r="E20" s="27">
        <v>12.3</v>
      </c>
      <c r="F20" s="23">
        <v>42835</v>
      </c>
      <c r="G20" s="24">
        <v>4640</v>
      </c>
      <c r="H20" s="27">
        <v>10.8</v>
      </c>
      <c r="I20" s="23">
        <v>20238</v>
      </c>
      <c r="J20" s="24">
        <v>2829</v>
      </c>
      <c r="K20" s="27">
        <v>14</v>
      </c>
      <c r="L20" s="23">
        <v>5924</v>
      </c>
      <c r="M20" s="24">
        <v>1015</v>
      </c>
      <c r="N20" s="27">
        <v>17.100000000000001</v>
      </c>
    </row>
    <row r="21" spans="1:14" ht="13.5" customHeight="1" outlineLevel="1" x14ac:dyDescent="0.25">
      <c r="A21" s="19" t="s">
        <v>94</v>
      </c>
      <c r="B21" s="19" t="s">
        <v>95</v>
      </c>
      <c r="C21" s="23">
        <v>27331</v>
      </c>
      <c r="D21" s="24">
        <v>3767</v>
      </c>
      <c r="E21" s="27">
        <v>13.8</v>
      </c>
      <c r="F21" s="23">
        <v>16547</v>
      </c>
      <c r="G21" s="24">
        <v>1711</v>
      </c>
      <c r="H21" s="27">
        <v>10.3</v>
      </c>
      <c r="I21" s="23">
        <v>8676</v>
      </c>
      <c r="J21" s="24">
        <v>1220</v>
      </c>
      <c r="K21" s="27">
        <v>14.1</v>
      </c>
      <c r="L21" s="23">
        <v>2109</v>
      </c>
      <c r="M21" s="20">
        <v>837</v>
      </c>
      <c r="N21" s="27">
        <v>39.700000000000003</v>
      </c>
    </row>
    <row r="22" spans="1:14" ht="13.5" customHeight="1" outlineLevel="1" x14ac:dyDescent="0.25">
      <c r="A22" s="19" t="s">
        <v>96</v>
      </c>
      <c r="B22" s="19" t="s">
        <v>97</v>
      </c>
      <c r="C22" s="23">
        <v>58393</v>
      </c>
      <c r="D22" s="24">
        <v>7614</v>
      </c>
      <c r="E22" s="27">
        <v>13</v>
      </c>
      <c r="F22" s="23">
        <v>28752</v>
      </c>
      <c r="G22" s="24">
        <v>2674</v>
      </c>
      <c r="H22" s="27">
        <v>9.3000000000000007</v>
      </c>
      <c r="I22" s="23">
        <v>25223</v>
      </c>
      <c r="J22" s="24">
        <v>3671</v>
      </c>
      <c r="K22" s="27">
        <v>14.6</v>
      </c>
      <c r="L22" s="23">
        <v>4418</v>
      </c>
      <c r="M22" s="24">
        <v>1270</v>
      </c>
      <c r="N22" s="27">
        <v>28.7</v>
      </c>
    </row>
    <row r="23" spans="1:14" ht="13.5" customHeight="1" outlineLevel="1" x14ac:dyDescent="0.25">
      <c r="A23" s="19" t="s">
        <v>98</v>
      </c>
      <c r="B23" s="19" t="s">
        <v>99</v>
      </c>
      <c r="C23" s="23">
        <v>147551</v>
      </c>
      <c r="D23" s="24">
        <v>17135</v>
      </c>
      <c r="E23" s="27">
        <v>11.6</v>
      </c>
      <c r="F23" s="23">
        <v>95879</v>
      </c>
      <c r="G23" s="24">
        <v>9611</v>
      </c>
      <c r="H23" s="27">
        <v>10</v>
      </c>
      <c r="I23" s="23">
        <v>29503</v>
      </c>
      <c r="J23" s="24">
        <v>4126</v>
      </c>
      <c r="K23" s="27">
        <v>14</v>
      </c>
      <c r="L23" s="23">
        <v>22169</v>
      </c>
      <c r="M23" s="24">
        <v>3398</v>
      </c>
      <c r="N23" s="27">
        <v>15.3</v>
      </c>
    </row>
    <row r="24" spans="1:14" ht="13.5" customHeight="1" outlineLevel="1" x14ac:dyDescent="0.25">
      <c r="A24" s="19" t="s">
        <v>100</v>
      </c>
      <c r="B24" s="19" t="s">
        <v>101</v>
      </c>
      <c r="C24" s="23">
        <v>12888</v>
      </c>
      <c r="D24" s="24">
        <v>1663</v>
      </c>
      <c r="E24" s="27">
        <v>12.9</v>
      </c>
      <c r="F24" s="23">
        <v>7198</v>
      </c>
      <c r="G24" s="20">
        <v>865</v>
      </c>
      <c r="H24" s="27">
        <v>12</v>
      </c>
      <c r="I24" s="23">
        <v>4380</v>
      </c>
      <c r="J24" s="20">
        <v>570</v>
      </c>
      <c r="K24" s="27">
        <v>13</v>
      </c>
      <c r="L24" s="23">
        <v>1311</v>
      </c>
      <c r="M24" s="20">
        <v>229</v>
      </c>
      <c r="N24" s="27">
        <v>17.5</v>
      </c>
    </row>
    <row r="25" spans="1:14" ht="13.5" customHeight="1" outlineLevel="1" x14ac:dyDescent="0.25">
      <c r="A25" s="19" t="s">
        <v>102</v>
      </c>
      <c r="B25" s="19" t="s">
        <v>103</v>
      </c>
      <c r="C25" s="23">
        <v>9222</v>
      </c>
      <c r="D25" s="24">
        <v>1177</v>
      </c>
      <c r="E25" s="27">
        <v>12.8</v>
      </c>
      <c r="F25" s="23">
        <v>5770</v>
      </c>
      <c r="G25" s="20">
        <v>710</v>
      </c>
      <c r="H25" s="27">
        <v>12.3</v>
      </c>
      <c r="I25" s="23">
        <v>2462</v>
      </c>
      <c r="J25" s="20">
        <v>291</v>
      </c>
      <c r="K25" s="27">
        <v>11.8</v>
      </c>
      <c r="L25" s="21">
        <v>990</v>
      </c>
      <c r="M25" s="20">
        <v>176</v>
      </c>
      <c r="N25" s="27">
        <v>17.8</v>
      </c>
    </row>
    <row r="26" spans="1:14" ht="13.5" customHeight="1" outlineLevel="1" x14ac:dyDescent="0.25">
      <c r="A26" s="19" t="s">
        <v>104</v>
      </c>
      <c r="B26" s="19" t="s">
        <v>105</v>
      </c>
      <c r="C26" s="23">
        <v>12914</v>
      </c>
      <c r="D26" s="24">
        <v>3286</v>
      </c>
      <c r="E26" s="27">
        <v>25.4</v>
      </c>
      <c r="F26" s="23">
        <v>6715</v>
      </c>
      <c r="G26" s="24">
        <v>1454</v>
      </c>
      <c r="H26" s="27">
        <v>21.7</v>
      </c>
      <c r="I26" s="23">
        <v>4572</v>
      </c>
      <c r="J26" s="24">
        <v>1171</v>
      </c>
      <c r="K26" s="27">
        <v>25.6</v>
      </c>
      <c r="L26" s="23">
        <v>1627</v>
      </c>
      <c r="M26" s="20">
        <v>660</v>
      </c>
      <c r="N26" s="27">
        <v>40.6</v>
      </c>
    </row>
    <row r="27" spans="1:14" ht="13.5" customHeight="1" outlineLevel="1" x14ac:dyDescent="0.25">
      <c r="A27" s="19" t="s">
        <v>106</v>
      </c>
      <c r="B27" s="19" t="s">
        <v>107</v>
      </c>
      <c r="C27" s="23">
        <v>2006</v>
      </c>
      <c r="D27" s="20">
        <v>477</v>
      </c>
      <c r="E27" s="27">
        <v>23.8</v>
      </c>
      <c r="F27" s="23">
        <v>1156</v>
      </c>
      <c r="G27" s="20">
        <v>272</v>
      </c>
      <c r="H27" s="27">
        <v>23.5</v>
      </c>
      <c r="I27" s="21">
        <v>562</v>
      </c>
      <c r="J27" s="20">
        <v>111</v>
      </c>
      <c r="K27" s="27">
        <v>19.8</v>
      </c>
      <c r="L27" s="21">
        <v>287</v>
      </c>
      <c r="M27" s="20">
        <v>94</v>
      </c>
      <c r="N27" s="27">
        <v>32.799999999999997</v>
      </c>
    </row>
    <row r="28" spans="1:14" ht="13.5" customHeight="1" outlineLevel="1" x14ac:dyDescent="0.25">
      <c r="A28" s="19" t="s">
        <v>108</v>
      </c>
      <c r="B28" s="19" t="s">
        <v>109</v>
      </c>
      <c r="C28" s="23">
        <v>2473</v>
      </c>
      <c r="D28" s="20">
        <v>582</v>
      </c>
      <c r="E28" s="27">
        <v>23.5</v>
      </c>
      <c r="F28" s="23">
        <v>1276</v>
      </c>
      <c r="G28" s="20">
        <v>261</v>
      </c>
      <c r="H28" s="27">
        <v>20.5</v>
      </c>
      <c r="I28" s="23">
        <v>1059</v>
      </c>
      <c r="J28" s="20">
        <v>265</v>
      </c>
      <c r="K28" s="27">
        <v>25</v>
      </c>
      <c r="L28" s="21">
        <v>138</v>
      </c>
      <c r="M28" s="20">
        <v>56</v>
      </c>
      <c r="N28" s="27">
        <v>40.6</v>
      </c>
    </row>
    <row r="29" spans="1:14" ht="13.5" customHeight="1" outlineLevel="1" x14ac:dyDescent="0.25">
      <c r="A29" s="19" t="s">
        <v>110</v>
      </c>
      <c r="B29" s="19" t="s">
        <v>111</v>
      </c>
      <c r="C29" s="23">
        <v>46835</v>
      </c>
      <c r="D29" s="24">
        <v>9374</v>
      </c>
      <c r="E29" s="27">
        <v>20</v>
      </c>
      <c r="F29" s="23">
        <v>24716</v>
      </c>
      <c r="G29" s="24">
        <v>3576</v>
      </c>
      <c r="H29" s="27">
        <v>14.5</v>
      </c>
      <c r="I29" s="23">
        <v>18971</v>
      </c>
      <c r="J29" s="24">
        <v>4647</v>
      </c>
      <c r="K29" s="27">
        <v>24.5</v>
      </c>
      <c r="L29" s="23">
        <v>3148</v>
      </c>
      <c r="M29" s="24">
        <v>1151</v>
      </c>
      <c r="N29" s="27">
        <v>36.6</v>
      </c>
    </row>
    <row r="30" spans="1:14" ht="13.5" customHeight="1" outlineLevel="1" x14ac:dyDescent="0.25">
      <c r="A30" s="19" t="s">
        <v>172</v>
      </c>
      <c r="B30" s="19" t="s">
        <v>173</v>
      </c>
      <c r="C30" s="23">
        <v>34496</v>
      </c>
      <c r="D30" s="24">
        <v>6553</v>
      </c>
      <c r="E30" s="27">
        <v>19</v>
      </c>
      <c r="F30" s="23">
        <v>18801</v>
      </c>
      <c r="G30" s="24">
        <v>2767</v>
      </c>
      <c r="H30" s="27">
        <v>14.7</v>
      </c>
      <c r="I30" s="23">
        <v>13183</v>
      </c>
      <c r="J30" s="24">
        <v>2902</v>
      </c>
      <c r="K30" s="27">
        <v>22</v>
      </c>
      <c r="L30" s="23">
        <v>2512</v>
      </c>
      <c r="M30" s="20">
        <v>884</v>
      </c>
      <c r="N30" s="27">
        <v>35.200000000000003</v>
      </c>
    </row>
    <row r="31" spans="1:14" ht="13.5" customHeight="1" outlineLevel="1" x14ac:dyDescent="0.25">
      <c r="A31" s="19" t="s">
        <v>112</v>
      </c>
      <c r="B31" s="19" t="s">
        <v>113</v>
      </c>
      <c r="C31" s="23">
        <v>2869</v>
      </c>
      <c r="D31" s="20">
        <v>669</v>
      </c>
      <c r="E31" s="27">
        <v>23.3</v>
      </c>
      <c r="F31" s="23">
        <v>1536</v>
      </c>
      <c r="G31" s="20">
        <v>281</v>
      </c>
      <c r="H31" s="27">
        <v>18.3</v>
      </c>
      <c r="I31" s="21">
        <v>572</v>
      </c>
      <c r="J31" s="20">
        <v>152</v>
      </c>
      <c r="K31" s="27">
        <v>26.6</v>
      </c>
      <c r="L31" s="21">
        <v>760</v>
      </c>
      <c r="M31" s="20">
        <v>236</v>
      </c>
      <c r="N31" s="27">
        <v>31.1</v>
      </c>
    </row>
    <row r="32" spans="1:14" ht="13.5" customHeight="1" outlineLevel="1" x14ac:dyDescent="0.25">
      <c r="A32" s="19" t="s">
        <v>114</v>
      </c>
      <c r="B32" s="19" t="s">
        <v>115</v>
      </c>
      <c r="C32" s="23">
        <v>65166</v>
      </c>
      <c r="D32" s="24">
        <v>17614</v>
      </c>
      <c r="E32" s="27">
        <v>27</v>
      </c>
      <c r="F32" s="23">
        <v>43584</v>
      </c>
      <c r="G32" s="24">
        <v>10466</v>
      </c>
      <c r="H32" s="27">
        <v>24</v>
      </c>
      <c r="I32" s="23">
        <v>16772</v>
      </c>
      <c r="J32" s="24">
        <v>5088</v>
      </c>
      <c r="K32" s="27">
        <v>30.3</v>
      </c>
      <c r="L32" s="23">
        <v>4811</v>
      </c>
      <c r="M32" s="24">
        <v>2060</v>
      </c>
      <c r="N32" s="27">
        <v>42.8</v>
      </c>
    </row>
    <row r="33" spans="1:14" ht="13.5" customHeight="1" outlineLevel="1" x14ac:dyDescent="0.25">
      <c r="A33" s="19" t="s">
        <v>116</v>
      </c>
      <c r="B33" s="19" t="s">
        <v>117</v>
      </c>
      <c r="C33" s="23">
        <v>25634</v>
      </c>
      <c r="D33" s="24">
        <v>5086</v>
      </c>
      <c r="E33" s="27">
        <v>19.8</v>
      </c>
      <c r="F33" s="23">
        <v>16152</v>
      </c>
      <c r="G33" s="24">
        <v>2924</v>
      </c>
      <c r="H33" s="27">
        <v>18.100000000000001</v>
      </c>
      <c r="I33" s="23">
        <v>8647</v>
      </c>
      <c r="J33" s="24">
        <v>1841</v>
      </c>
      <c r="K33" s="27">
        <v>21.3</v>
      </c>
      <c r="L33" s="21">
        <v>835</v>
      </c>
      <c r="M33" s="20">
        <v>321</v>
      </c>
      <c r="N33" s="27">
        <v>38.4</v>
      </c>
    </row>
    <row r="34" spans="1:14" ht="13.5" customHeight="1" outlineLevel="1" x14ac:dyDescent="0.25">
      <c r="A34" s="19" t="s">
        <v>118</v>
      </c>
      <c r="B34" s="19" t="s">
        <v>119</v>
      </c>
      <c r="C34" s="23">
        <v>35781</v>
      </c>
      <c r="D34" s="24">
        <v>11448</v>
      </c>
      <c r="E34" s="27">
        <v>32</v>
      </c>
      <c r="F34" s="23">
        <v>25588</v>
      </c>
      <c r="G34" s="24">
        <v>6983</v>
      </c>
      <c r="H34" s="27">
        <v>27.3</v>
      </c>
      <c r="I34" s="23">
        <v>6518</v>
      </c>
      <c r="J34" s="24">
        <v>2885</v>
      </c>
      <c r="K34" s="27">
        <v>44.3</v>
      </c>
      <c r="L34" s="23">
        <v>3675</v>
      </c>
      <c r="M34" s="24">
        <v>1580</v>
      </c>
      <c r="N34" s="27">
        <v>43</v>
      </c>
    </row>
    <row r="35" spans="1:14" ht="13.5" customHeight="1" outlineLevel="1" x14ac:dyDescent="0.25">
      <c r="A35" s="19" t="s">
        <v>120</v>
      </c>
      <c r="B35" s="19" t="s">
        <v>121</v>
      </c>
      <c r="C35" s="23">
        <v>4168</v>
      </c>
      <c r="D35" s="24">
        <v>1352</v>
      </c>
      <c r="E35" s="27">
        <v>32.4</v>
      </c>
      <c r="F35" s="23">
        <v>2863</v>
      </c>
      <c r="G35" s="20">
        <v>801</v>
      </c>
      <c r="H35" s="27">
        <v>28</v>
      </c>
      <c r="I35" s="21">
        <v>956</v>
      </c>
      <c r="J35" s="20">
        <v>366</v>
      </c>
      <c r="K35" s="27">
        <v>38.299999999999997</v>
      </c>
      <c r="L35" s="21">
        <v>349</v>
      </c>
      <c r="M35" s="20">
        <v>185</v>
      </c>
      <c r="N35" s="27">
        <v>53</v>
      </c>
    </row>
    <row r="36" spans="1:14" ht="13.5" customHeight="1" outlineLevel="1" x14ac:dyDescent="0.25">
      <c r="A36" s="19" t="s">
        <v>122</v>
      </c>
      <c r="B36" s="19" t="s">
        <v>123</v>
      </c>
      <c r="C36" s="23">
        <v>8775</v>
      </c>
      <c r="D36" s="24">
        <v>2391</v>
      </c>
      <c r="E36" s="27">
        <v>27.2</v>
      </c>
      <c r="F36" s="23">
        <v>5048</v>
      </c>
      <c r="G36" s="24">
        <v>1019</v>
      </c>
      <c r="H36" s="27">
        <v>20.2</v>
      </c>
      <c r="I36" s="23">
        <v>2517</v>
      </c>
      <c r="J36" s="20">
        <v>699</v>
      </c>
      <c r="K36" s="27">
        <v>27.8</v>
      </c>
      <c r="L36" s="23">
        <v>1210</v>
      </c>
      <c r="M36" s="20">
        <v>673</v>
      </c>
      <c r="N36" s="27">
        <v>55.6</v>
      </c>
    </row>
    <row r="37" spans="1:14" ht="20.100000000000001" customHeight="1" x14ac:dyDescent="0.25">
      <c r="A37" s="45" t="s">
        <v>174</v>
      </c>
      <c r="B37" s="45" t="s">
        <v>1</v>
      </c>
      <c r="C37" s="47" t="s">
        <v>1</v>
      </c>
      <c r="D37" s="46" t="s">
        <v>1</v>
      </c>
      <c r="E37" s="47" t="s">
        <v>1</v>
      </c>
      <c r="F37" s="47" t="s">
        <v>1</v>
      </c>
      <c r="G37" s="46" t="s">
        <v>1</v>
      </c>
      <c r="H37" s="47" t="s">
        <v>1</v>
      </c>
      <c r="I37" s="47" t="s">
        <v>1</v>
      </c>
      <c r="J37" s="46" t="s">
        <v>1</v>
      </c>
      <c r="K37" s="47" t="s">
        <v>1</v>
      </c>
      <c r="L37" s="47" t="s">
        <v>1</v>
      </c>
      <c r="M37" s="46" t="s">
        <v>1</v>
      </c>
      <c r="N37" s="47" t="s">
        <v>1</v>
      </c>
    </row>
    <row r="38" spans="1:14" ht="13.5" customHeight="1" outlineLevel="1" x14ac:dyDescent="0.25">
      <c r="A38" s="48" t="s">
        <v>175</v>
      </c>
      <c r="B38" s="48" t="s">
        <v>1</v>
      </c>
      <c r="C38" s="23">
        <v>445751</v>
      </c>
      <c r="D38" s="24">
        <v>83922</v>
      </c>
      <c r="E38" s="27">
        <v>18.8</v>
      </c>
      <c r="F38" s="23">
        <v>265544</v>
      </c>
      <c r="G38" s="24">
        <v>40620</v>
      </c>
      <c r="H38" s="27">
        <v>15.3</v>
      </c>
      <c r="I38" s="23">
        <v>128674</v>
      </c>
      <c r="J38" s="24">
        <v>29181</v>
      </c>
      <c r="K38" s="27">
        <v>22.7</v>
      </c>
      <c r="L38" s="23">
        <v>51534</v>
      </c>
      <c r="M38" s="24">
        <v>14121</v>
      </c>
      <c r="N38" s="27">
        <v>27.4</v>
      </c>
    </row>
    <row r="39" spans="1:14" ht="13.5" customHeight="1" outlineLevel="1" x14ac:dyDescent="0.25">
      <c r="A39" s="48" t="s">
        <v>176</v>
      </c>
      <c r="B39" s="48" t="s">
        <v>1</v>
      </c>
      <c r="C39" s="23">
        <v>138883</v>
      </c>
      <c r="D39" s="24">
        <v>34711</v>
      </c>
      <c r="E39" s="27">
        <v>25</v>
      </c>
      <c r="F39" s="23">
        <v>86271</v>
      </c>
      <c r="G39" s="24">
        <v>18285</v>
      </c>
      <c r="H39" s="27">
        <v>21.2</v>
      </c>
      <c r="I39" s="23">
        <v>37378</v>
      </c>
      <c r="J39" s="24">
        <v>10944</v>
      </c>
      <c r="K39" s="27">
        <v>29.3</v>
      </c>
      <c r="L39" s="23">
        <v>15234</v>
      </c>
      <c r="M39" s="24">
        <v>5483</v>
      </c>
      <c r="N39" s="27">
        <v>36</v>
      </c>
    </row>
    <row r="40" spans="1:14" ht="13.5" customHeight="1" outlineLevel="1" x14ac:dyDescent="0.25">
      <c r="A40" s="48" t="s">
        <v>177</v>
      </c>
      <c r="B40" s="48" t="s">
        <v>1</v>
      </c>
      <c r="C40" s="23">
        <v>306869</v>
      </c>
      <c r="D40" s="24">
        <v>49211</v>
      </c>
      <c r="E40" s="27">
        <v>16</v>
      </c>
      <c r="F40" s="23">
        <v>179273</v>
      </c>
      <c r="G40" s="24">
        <v>22336</v>
      </c>
      <c r="H40" s="27">
        <v>12.5</v>
      </c>
      <c r="I40" s="23">
        <v>91296</v>
      </c>
      <c r="J40" s="24">
        <v>18237</v>
      </c>
      <c r="K40" s="27">
        <v>20</v>
      </c>
      <c r="L40" s="23">
        <v>36300</v>
      </c>
      <c r="M40" s="24">
        <v>8639</v>
      </c>
      <c r="N40" s="27">
        <v>23.8</v>
      </c>
    </row>
    <row r="41" spans="1:14" ht="13.5" customHeight="1" outlineLevel="1" x14ac:dyDescent="0.25">
      <c r="A41" s="48" t="s">
        <v>178</v>
      </c>
      <c r="B41" s="48" t="s">
        <v>1</v>
      </c>
      <c r="C41" s="23">
        <v>101322</v>
      </c>
      <c r="D41" s="24">
        <v>21902</v>
      </c>
      <c r="E41" s="27">
        <v>21.6</v>
      </c>
      <c r="F41" s="23">
        <v>48809</v>
      </c>
      <c r="G41" s="24">
        <v>8523</v>
      </c>
      <c r="H41" s="27">
        <v>17.5</v>
      </c>
      <c r="I41" s="23">
        <v>41201</v>
      </c>
      <c r="J41" s="24">
        <v>8889</v>
      </c>
      <c r="K41" s="27">
        <v>21.6</v>
      </c>
      <c r="L41" s="23">
        <v>11312</v>
      </c>
      <c r="M41" s="24">
        <v>4489</v>
      </c>
      <c r="N41" s="27">
        <v>39.700000000000003</v>
      </c>
    </row>
    <row r="42" spans="1:14" ht="20.100000000000001" customHeight="1" x14ac:dyDescent="0.25">
      <c r="A42" s="45" t="s">
        <v>179</v>
      </c>
      <c r="B42" s="45" t="s">
        <v>1</v>
      </c>
      <c r="C42" s="47" t="s">
        <v>1</v>
      </c>
      <c r="D42" s="46" t="s">
        <v>1</v>
      </c>
      <c r="E42" s="47" t="s">
        <v>1</v>
      </c>
      <c r="F42" s="47" t="s">
        <v>1</v>
      </c>
      <c r="G42" s="46" t="s">
        <v>1</v>
      </c>
      <c r="H42" s="47" t="s">
        <v>1</v>
      </c>
      <c r="I42" s="47" t="s">
        <v>1</v>
      </c>
      <c r="J42" s="46" t="s">
        <v>1</v>
      </c>
      <c r="K42" s="47" t="s">
        <v>1</v>
      </c>
      <c r="L42" s="47" t="s">
        <v>1</v>
      </c>
      <c r="M42" s="46" t="s">
        <v>1</v>
      </c>
      <c r="N42" s="47" t="s">
        <v>1</v>
      </c>
    </row>
    <row r="43" spans="1:14" ht="13.5" customHeight="1" outlineLevel="1" x14ac:dyDescent="0.25">
      <c r="A43" s="55" t="s">
        <v>180</v>
      </c>
      <c r="B43" s="55" t="s">
        <v>1</v>
      </c>
      <c r="C43" s="23">
        <v>23365</v>
      </c>
      <c r="D43" s="24">
        <v>5411</v>
      </c>
      <c r="E43" s="27">
        <v>23.2</v>
      </c>
      <c r="F43" s="23">
        <v>12846</v>
      </c>
      <c r="G43" s="24">
        <v>2681</v>
      </c>
      <c r="H43" s="27">
        <v>20.9</v>
      </c>
      <c r="I43" s="23">
        <v>8674</v>
      </c>
      <c r="J43" s="24">
        <v>1956</v>
      </c>
      <c r="K43" s="27">
        <v>22.6</v>
      </c>
      <c r="L43" s="23">
        <v>1844</v>
      </c>
      <c r="M43" s="20">
        <v>774</v>
      </c>
      <c r="N43" s="27">
        <v>42</v>
      </c>
    </row>
    <row r="44" spans="1:14" ht="13.5" customHeight="1" outlineLevel="1" x14ac:dyDescent="0.25">
      <c r="A44" s="55" t="s">
        <v>181</v>
      </c>
      <c r="B44" s="55" t="s">
        <v>1</v>
      </c>
      <c r="C44" s="23">
        <v>27468</v>
      </c>
      <c r="D44" s="24">
        <v>5927</v>
      </c>
      <c r="E44" s="27">
        <v>21.6</v>
      </c>
      <c r="F44" s="23">
        <v>14343</v>
      </c>
      <c r="G44" s="24">
        <v>2763</v>
      </c>
      <c r="H44" s="27">
        <v>19.3</v>
      </c>
      <c r="I44" s="23">
        <v>10864</v>
      </c>
      <c r="J44" s="24">
        <v>2327</v>
      </c>
      <c r="K44" s="27">
        <v>21.4</v>
      </c>
      <c r="L44" s="23">
        <v>2262</v>
      </c>
      <c r="M44" s="20">
        <v>836</v>
      </c>
      <c r="N44" s="27">
        <v>37</v>
      </c>
    </row>
    <row r="45" spans="1:14" ht="13.5" customHeight="1" outlineLevel="1" x14ac:dyDescent="0.25">
      <c r="A45" s="55" t="s">
        <v>182</v>
      </c>
      <c r="B45" s="55" t="s">
        <v>1</v>
      </c>
      <c r="C45" s="23">
        <v>22766</v>
      </c>
      <c r="D45" s="24">
        <v>4832</v>
      </c>
      <c r="E45" s="27">
        <v>21.2</v>
      </c>
      <c r="F45" s="23">
        <v>12130</v>
      </c>
      <c r="G45" s="24">
        <v>2252</v>
      </c>
      <c r="H45" s="27">
        <v>18.600000000000001</v>
      </c>
      <c r="I45" s="23">
        <v>8729</v>
      </c>
      <c r="J45" s="24">
        <v>1897</v>
      </c>
      <c r="K45" s="27">
        <v>21.7</v>
      </c>
      <c r="L45" s="23">
        <v>1907</v>
      </c>
      <c r="M45" s="20">
        <v>683</v>
      </c>
      <c r="N45" s="27">
        <v>35.799999999999997</v>
      </c>
    </row>
    <row r="46" spans="1:14" ht="13.5" customHeight="1" outlineLevel="1" x14ac:dyDescent="0.25">
      <c r="A46" s="55" t="s">
        <v>183</v>
      </c>
      <c r="B46" s="55" t="s">
        <v>1</v>
      </c>
      <c r="C46" s="23">
        <v>36914</v>
      </c>
      <c r="D46" s="24">
        <v>8263</v>
      </c>
      <c r="E46" s="27">
        <v>22.4</v>
      </c>
      <c r="F46" s="23">
        <v>19253</v>
      </c>
      <c r="G46" s="24">
        <v>3596</v>
      </c>
      <c r="H46" s="27">
        <v>18.7</v>
      </c>
      <c r="I46" s="23">
        <v>14099</v>
      </c>
      <c r="J46" s="24">
        <v>3211</v>
      </c>
      <c r="K46" s="27">
        <v>22.8</v>
      </c>
      <c r="L46" s="23">
        <v>3562</v>
      </c>
      <c r="M46" s="24">
        <v>1455</v>
      </c>
      <c r="N46" s="27">
        <v>40.799999999999997</v>
      </c>
    </row>
    <row r="47" spans="1:14" ht="13.5" customHeight="1" outlineLevel="1" x14ac:dyDescent="0.25">
      <c r="A47" s="55" t="s">
        <v>184</v>
      </c>
      <c r="B47" s="55" t="s">
        <v>1</v>
      </c>
      <c r="C47" s="23">
        <v>33346</v>
      </c>
      <c r="D47" s="24">
        <v>6661</v>
      </c>
      <c r="E47" s="27">
        <v>20</v>
      </c>
      <c r="F47" s="23">
        <v>18310</v>
      </c>
      <c r="G47" s="24">
        <v>2995</v>
      </c>
      <c r="H47" s="27">
        <v>16.399999999999999</v>
      </c>
      <c r="I47" s="23">
        <v>12171</v>
      </c>
      <c r="J47" s="24">
        <v>2600</v>
      </c>
      <c r="K47" s="27">
        <v>21.4</v>
      </c>
      <c r="L47" s="23">
        <v>2864</v>
      </c>
      <c r="M47" s="24">
        <v>1067</v>
      </c>
      <c r="N47" s="27">
        <v>37.299999999999997</v>
      </c>
    </row>
    <row r="48" spans="1:14" ht="13.5" customHeight="1" outlineLevel="1" x14ac:dyDescent="0.25">
      <c r="A48" s="55" t="s">
        <v>185</v>
      </c>
      <c r="B48" s="55" t="s">
        <v>1</v>
      </c>
      <c r="C48" s="23">
        <v>41842</v>
      </c>
      <c r="D48" s="24">
        <v>8164</v>
      </c>
      <c r="E48" s="27">
        <v>19.5</v>
      </c>
      <c r="F48" s="23">
        <v>22322</v>
      </c>
      <c r="G48" s="24">
        <v>3368</v>
      </c>
      <c r="H48" s="27">
        <v>15.1</v>
      </c>
      <c r="I48" s="23">
        <v>15234</v>
      </c>
      <c r="J48" s="24">
        <v>3389</v>
      </c>
      <c r="K48" s="27">
        <v>22.2</v>
      </c>
      <c r="L48" s="23">
        <v>4286</v>
      </c>
      <c r="M48" s="24">
        <v>1407</v>
      </c>
      <c r="N48" s="27">
        <v>32.799999999999997</v>
      </c>
    </row>
    <row r="49" spans="1:27" ht="13.5" customHeight="1" outlineLevel="1" x14ac:dyDescent="0.25">
      <c r="A49" s="55" t="s">
        <v>186</v>
      </c>
      <c r="B49" s="55" t="s">
        <v>1</v>
      </c>
      <c r="C49" s="23">
        <v>50236</v>
      </c>
      <c r="D49" s="24">
        <v>8785</v>
      </c>
      <c r="E49" s="27">
        <v>17.5</v>
      </c>
      <c r="F49" s="23">
        <v>26082</v>
      </c>
      <c r="G49" s="24">
        <v>3608</v>
      </c>
      <c r="H49" s="27">
        <v>13.8</v>
      </c>
      <c r="I49" s="23">
        <v>18167</v>
      </c>
      <c r="J49" s="24">
        <v>3486</v>
      </c>
      <c r="K49" s="27">
        <v>19.2</v>
      </c>
      <c r="L49" s="23">
        <v>5987</v>
      </c>
      <c r="M49" s="24">
        <v>1691</v>
      </c>
      <c r="N49" s="27">
        <v>28.2</v>
      </c>
    </row>
    <row r="50" spans="1:27" ht="13.5" customHeight="1" outlineLevel="1" x14ac:dyDescent="0.25">
      <c r="A50" s="55" t="s">
        <v>187</v>
      </c>
      <c r="B50" s="55" t="s">
        <v>1</v>
      </c>
      <c r="C50" s="23">
        <v>75056</v>
      </c>
      <c r="D50" s="24">
        <v>15590</v>
      </c>
      <c r="E50" s="27">
        <v>20.8</v>
      </c>
      <c r="F50" s="23">
        <v>43812</v>
      </c>
      <c r="G50" s="24">
        <v>7072</v>
      </c>
      <c r="H50" s="27">
        <v>16.100000000000001</v>
      </c>
      <c r="I50" s="23">
        <v>23378</v>
      </c>
      <c r="J50" s="24">
        <v>5631</v>
      </c>
      <c r="K50" s="27">
        <v>24.1</v>
      </c>
      <c r="L50" s="23">
        <v>7865</v>
      </c>
      <c r="M50" s="24">
        <v>2888</v>
      </c>
      <c r="N50" s="27">
        <v>36.700000000000003</v>
      </c>
    </row>
    <row r="51" spans="1:27" ht="13.5" customHeight="1" outlineLevel="1" x14ac:dyDescent="0.25">
      <c r="A51" s="55" t="s">
        <v>188</v>
      </c>
      <c r="B51" s="55" t="s">
        <v>1</v>
      </c>
      <c r="C51" s="23">
        <v>56713</v>
      </c>
      <c r="D51" s="24">
        <v>11436</v>
      </c>
      <c r="E51" s="27">
        <v>20.2</v>
      </c>
      <c r="F51" s="23">
        <v>34933</v>
      </c>
      <c r="G51" s="24">
        <v>5450</v>
      </c>
      <c r="H51" s="27">
        <v>15.6</v>
      </c>
      <c r="I51" s="23">
        <v>16038</v>
      </c>
      <c r="J51" s="24">
        <v>4347</v>
      </c>
      <c r="K51" s="27">
        <v>27.1</v>
      </c>
      <c r="L51" s="23">
        <v>5742</v>
      </c>
      <c r="M51" s="24">
        <v>1639</v>
      </c>
      <c r="N51" s="27">
        <v>28.5</v>
      </c>
    </row>
    <row r="52" spans="1:27" ht="13.5" customHeight="1" outlineLevel="1" x14ac:dyDescent="0.25">
      <c r="A52" s="55" t="s">
        <v>189</v>
      </c>
      <c r="B52" s="55" t="s">
        <v>1</v>
      </c>
      <c r="C52" s="23">
        <v>179368</v>
      </c>
      <c r="D52" s="24">
        <v>30755</v>
      </c>
      <c r="E52" s="27">
        <v>17.100000000000001</v>
      </c>
      <c r="F52" s="23">
        <v>110321</v>
      </c>
      <c r="G52" s="24">
        <v>15359</v>
      </c>
      <c r="H52" s="27">
        <v>13.9</v>
      </c>
      <c r="I52" s="23">
        <v>42520</v>
      </c>
      <c r="J52" s="24">
        <v>9226</v>
      </c>
      <c r="K52" s="27">
        <v>21.7</v>
      </c>
      <c r="L52" s="23">
        <v>26527</v>
      </c>
      <c r="M52" s="24">
        <v>6169</v>
      </c>
      <c r="N52" s="27">
        <v>23.3</v>
      </c>
    </row>
    <row r="53" spans="1:27" ht="20.100000000000001" customHeight="1" x14ac:dyDescent="0.25">
      <c r="A53" s="50" t="s">
        <v>10</v>
      </c>
      <c r="B53" s="50" t="s">
        <v>1</v>
      </c>
      <c r="C53" s="26">
        <v>547074</v>
      </c>
      <c r="D53" s="26">
        <v>105824</v>
      </c>
      <c r="E53" s="28">
        <v>19.3</v>
      </c>
      <c r="F53" s="26">
        <v>314353</v>
      </c>
      <c r="G53" s="26">
        <v>49144</v>
      </c>
      <c r="H53" s="28">
        <v>15.6</v>
      </c>
      <c r="I53" s="26">
        <v>169875</v>
      </c>
      <c r="J53" s="26">
        <v>38070</v>
      </c>
      <c r="K53" s="28">
        <v>22.4</v>
      </c>
      <c r="L53" s="26">
        <v>62846</v>
      </c>
      <c r="M53" s="26">
        <v>18610</v>
      </c>
      <c r="N53" s="28">
        <v>29.6</v>
      </c>
    </row>
    <row r="54" spans="1:27" ht="4.5" customHeight="1" x14ac:dyDescent="0.25">
      <c r="A54" s="51" t="s">
        <v>1</v>
      </c>
      <c r="B54" s="51" t="s">
        <v>1</v>
      </c>
      <c r="C54" s="6" t="s">
        <v>1</v>
      </c>
      <c r="D54" s="6" t="s">
        <v>1</v>
      </c>
      <c r="E54" s="6" t="s">
        <v>1</v>
      </c>
      <c r="F54" s="6" t="s">
        <v>1</v>
      </c>
      <c r="G54" s="6" t="s">
        <v>1</v>
      </c>
      <c r="H54" s="6" t="s">
        <v>1</v>
      </c>
      <c r="I54" s="6" t="s">
        <v>1</v>
      </c>
      <c r="J54" s="6" t="s">
        <v>1</v>
      </c>
      <c r="K54" s="6" t="s">
        <v>1</v>
      </c>
      <c r="L54" s="6" t="s">
        <v>1</v>
      </c>
      <c r="M54" s="6" t="s">
        <v>1</v>
      </c>
      <c r="N54" s="6" t="s">
        <v>1</v>
      </c>
    </row>
    <row r="55" spans="1:27" ht="4.5" customHeight="1" x14ac:dyDescent="0.25">
      <c r="A55" s="39" t="s">
        <v>1</v>
      </c>
      <c r="B55" s="39" t="s">
        <v>1</v>
      </c>
      <c r="C55" s="39" t="s">
        <v>1</v>
      </c>
      <c r="D55" s="39" t="s">
        <v>1</v>
      </c>
      <c r="E55" s="39" t="s">
        <v>1</v>
      </c>
      <c r="F55" s="39" t="s">
        <v>1</v>
      </c>
      <c r="G55" s="39" t="s">
        <v>1</v>
      </c>
      <c r="H55" s="39" t="s">
        <v>1</v>
      </c>
      <c r="I55" s="39" t="s">
        <v>1</v>
      </c>
      <c r="J55" s="39" t="s">
        <v>1</v>
      </c>
      <c r="K55" s="39" t="s">
        <v>1</v>
      </c>
      <c r="L55" s="39" t="s">
        <v>1</v>
      </c>
      <c r="M55" s="39" t="s">
        <v>1</v>
      </c>
      <c r="N55" s="39" t="s">
        <v>1</v>
      </c>
      <c r="O55" s="39"/>
      <c r="P55" s="39"/>
      <c r="Q55" s="39"/>
      <c r="R55" s="39"/>
      <c r="S55" s="39"/>
      <c r="T55" s="39"/>
      <c r="U55" s="39"/>
      <c r="V55" s="39"/>
      <c r="W55" s="39"/>
      <c r="X55" s="39"/>
      <c r="Y55" s="39"/>
      <c r="Z55" s="39"/>
      <c r="AA55" s="39"/>
    </row>
    <row r="56" spans="1:27" ht="13.5" customHeight="1" x14ac:dyDescent="0.25">
      <c r="A56" s="40" t="s">
        <v>15</v>
      </c>
      <c r="B56" s="40" t="s">
        <v>1</v>
      </c>
      <c r="C56" s="40" t="s">
        <v>1</v>
      </c>
      <c r="D56" s="40" t="s">
        <v>1</v>
      </c>
      <c r="E56" s="40" t="s">
        <v>1</v>
      </c>
      <c r="F56" s="40" t="s">
        <v>1</v>
      </c>
      <c r="G56" s="40" t="s">
        <v>1</v>
      </c>
      <c r="H56" s="40" t="s">
        <v>1</v>
      </c>
      <c r="I56" s="40" t="s">
        <v>1</v>
      </c>
      <c r="J56" s="40" t="s">
        <v>1</v>
      </c>
      <c r="K56" s="40" t="s">
        <v>1</v>
      </c>
      <c r="L56" s="40" t="s">
        <v>1</v>
      </c>
      <c r="M56" s="40" t="s">
        <v>1</v>
      </c>
      <c r="N56" s="40" t="s">
        <v>1</v>
      </c>
      <c r="O56" s="39"/>
      <c r="P56" s="39"/>
      <c r="Q56" s="39"/>
      <c r="R56" s="39"/>
      <c r="S56" s="39"/>
      <c r="T56" s="39"/>
      <c r="U56" s="39"/>
      <c r="V56" s="39"/>
      <c r="W56" s="39"/>
      <c r="X56" s="39"/>
      <c r="Y56" s="39"/>
      <c r="Z56" s="39"/>
      <c r="AA56" s="39"/>
    </row>
    <row r="57" spans="1:27" ht="13.5" customHeight="1" x14ac:dyDescent="0.25">
      <c r="A57" s="40" t="s">
        <v>190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0" t="s">
        <v>1</v>
      </c>
      <c r="K57" s="40" t="s">
        <v>1</v>
      </c>
      <c r="L57" s="40" t="s">
        <v>1</v>
      </c>
      <c r="M57" s="40" t="s">
        <v>1</v>
      </c>
      <c r="N57" s="40" t="s">
        <v>1</v>
      </c>
      <c r="O57" s="39"/>
      <c r="P57" s="39"/>
      <c r="Q57" s="39"/>
      <c r="R57" s="39"/>
      <c r="S57" s="39"/>
      <c r="T57" s="39"/>
      <c r="U57" s="39"/>
      <c r="V57" s="39"/>
      <c r="W57" s="39"/>
      <c r="X57" s="39"/>
      <c r="Y57" s="39"/>
      <c r="Z57" s="39"/>
      <c r="AA57" s="39"/>
    </row>
    <row r="58" spans="1:27" ht="13.5" customHeight="1" x14ac:dyDescent="0.25">
      <c r="A58" s="40" t="s">
        <v>191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0" t="s">
        <v>1</v>
      </c>
      <c r="K58" s="40" t="s">
        <v>1</v>
      </c>
      <c r="L58" s="40" t="s">
        <v>1</v>
      </c>
      <c r="M58" s="40" t="s">
        <v>1</v>
      </c>
      <c r="N58" s="40" t="s">
        <v>1</v>
      </c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</row>
    <row r="59" spans="1:27" ht="13.5" customHeight="1" x14ac:dyDescent="0.25">
      <c r="A59" s="40" t="s">
        <v>28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0" t="s">
        <v>1</v>
      </c>
      <c r="K59" s="40" t="s">
        <v>1</v>
      </c>
      <c r="L59" s="40" t="s">
        <v>1</v>
      </c>
      <c r="M59" s="40" t="s">
        <v>1</v>
      </c>
      <c r="N59" s="40" t="s">
        <v>1</v>
      </c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</row>
    <row r="60" spans="1:27" ht="13.5" customHeight="1" x14ac:dyDescent="0.25">
      <c r="A60" s="40" t="s">
        <v>47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0" t="s">
        <v>1</v>
      </c>
      <c r="K60" s="40" t="s">
        <v>1</v>
      </c>
      <c r="L60" s="40" t="s">
        <v>1</v>
      </c>
      <c r="M60" s="40" t="s">
        <v>1</v>
      </c>
      <c r="N60" s="40" t="s">
        <v>1</v>
      </c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</row>
  </sheetData>
  <mergeCells count="36">
    <mergeCell ref="A6:N6"/>
    <mergeCell ref="A37:N37"/>
    <mergeCell ref="A42:N42"/>
    <mergeCell ref="A38:B38"/>
    <mergeCell ref="A39:B39"/>
    <mergeCell ref="A40:B40"/>
    <mergeCell ref="A41:B41"/>
    <mergeCell ref="A51:B51"/>
    <mergeCell ref="A52:B52"/>
    <mergeCell ref="A43:B43"/>
    <mergeCell ref="A44:B44"/>
    <mergeCell ref="A45:B45"/>
    <mergeCell ref="A46:B46"/>
    <mergeCell ref="A47:B47"/>
    <mergeCell ref="A53:B53"/>
    <mergeCell ref="A54:B54"/>
    <mergeCell ref="A1:N1"/>
    <mergeCell ref="A2:B5"/>
    <mergeCell ref="C2:N2"/>
    <mergeCell ref="C3:E3"/>
    <mergeCell ref="F3:H3"/>
    <mergeCell ref="I3:K3"/>
    <mergeCell ref="L3:N3"/>
    <mergeCell ref="D4:E4"/>
    <mergeCell ref="G4:H4"/>
    <mergeCell ref="J4:K4"/>
    <mergeCell ref="M4:N4"/>
    <mergeCell ref="A48:B48"/>
    <mergeCell ref="A49:B49"/>
    <mergeCell ref="A50:B50"/>
    <mergeCell ref="A60:AA60"/>
    <mergeCell ref="A55:AA55"/>
    <mergeCell ref="A56:AA56"/>
    <mergeCell ref="A57:AA57"/>
    <mergeCell ref="A58:AA58"/>
    <mergeCell ref="A59:AA59"/>
  </mergeCells>
  <pageMargins left="0.7" right="0.7" top="0.75" bottom="0.75" header="0.3" footer="0.3"/>
  <pageSetup paperSize="9" orientation="landscape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F47"/>
  <sheetViews>
    <sheetView showGridLines="0" workbookViewId="0">
      <pane ySplit="5" topLeftCell="A27" activePane="bottomLeft" state="frozen"/>
      <selection pane="bottomLeft" activeCell="T4" sqref="T4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3" width="9.140625" customWidth="1"/>
    <col min="4" max="19" width="9.140625" customWidth="1" outlineLevel="1"/>
  </cols>
  <sheetData>
    <row r="1" spans="1:19" ht="20.100000000000001" customHeight="1" x14ac:dyDescent="0.25">
      <c r="A1" s="41" t="s">
        <v>301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  <c r="M1" s="41" t="s">
        <v>1</v>
      </c>
      <c r="N1" s="41" t="s">
        <v>1</v>
      </c>
      <c r="O1" s="41" t="s">
        <v>1</v>
      </c>
      <c r="P1" s="41" t="s">
        <v>1</v>
      </c>
      <c r="Q1" s="41" t="s">
        <v>1</v>
      </c>
      <c r="R1" s="41" t="s">
        <v>1</v>
      </c>
      <c r="S1" s="41" t="s">
        <v>1</v>
      </c>
    </row>
    <row r="2" spans="1:19" ht="20.100000000000001" customHeight="1" x14ac:dyDescent="0.25">
      <c r="A2" s="53" t="s">
        <v>161</v>
      </c>
      <c r="B2" s="53" t="s">
        <v>1</v>
      </c>
      <c r="C2" s="43" t="s">
        <v>20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  <c r="L2" s="43" t="s">
        <v>1</v>
      </c>
      <c r="M2" s="43" t="s">
        <v>1</v>
      </c>
      <c r="N2" s="43" t="s">
        <v>1</v>
      </c>
      <c r="O2" s="43" t="s">
        <v>1</v>
      </c>
      <c r="P2" s="43" t="s">
        <v>1</v>
      </c>
      <c r="Q2" s="43" t="s">
        <v>1</v>
      </c>
      <c r="R2" s="43" t="s">
        <v>1</v>
      </c>
      <c r="S2" s="43" t="s">
        <v>1</v>
      </c>
    </row>
    <row r="3" spans="1:19" ht="20.100000000000001" customHeight="1" x14ac:dyDescent="0.25">
      <c r="A3" s="53" t="s">
        <v>162</v>
      </c>
      <c r="B3" s="53" t="s">
        <v>1</v>
      </c>
      <c r="C3" s="62" t="s">
        <v>155</v>
      </c>
      <c r="D3" s="43" t="s">
        <v>302</v>
      </c>
      <c r="E3" s="43" t="s">
        <v>1</v>
      </c>
      <c r="F3" s="43" t="s">
        <v>1</v>
      </c>
      <c r="G3" s="43" t="s">
        <v>1</v>
      </c>
      <c r="H3" s="43" t="s">
        <v>1</v>
      </c>
      <c r="I3" s="43" t="s">
        <v>1</v>
      </c>
      <c r="J3" s="43" t="s">
        <v>1</v>
      </c>
      <c r="K3" s="43" t="s">
        <v>1</v>
      </c>
      <c r="L3" s="43" t="s">
        <v>1</v>
      </c>
      <c r="M3" s="43" t="s">
        <v>1</v>
      </c>
      <c r="N3" s="43" t="s">
        <v>1</v>
      </c>
      <c r="O3" s="43" t="s">
        <v>1</v>
      </c>
      <c r="P3" s="43" t="s">
        <v>1</v>
      </c>
      <c r="Q3" s="43" t="s">
        <v>1</v>
      </c>
      <c r="R3" s="43" t="s">
        <v>1</v>
      </c>
      <c r="S3" s="43" t="s">
        <v>1</v>
      </c>
    </row>
    <row r="4" spans="1:19" ht="81.95" customHeight="1" x14ac:dyDescent="0.25">
      <c r="A4" s="53" t="s">
        <v>166</v>
      </c>
      <c r="B4" s="53" t="s">
        <v>1</v>
      </c>
      <c r="C4" s="43" t="s">
        <v>1</v>
      </c>
      <c r="D4" s="34" t="s">
        <v>139</v>
      </c>
      <c r="E4" s="34" t="s">
        <v>140</v>
      </c>
      <c r="F4" s="34" t="s">
        <v>141</v>
      </c>
      <c r="G4" s="34" t="s">
        <v>142</v>
      </c>
      <c r="H4" s="34" t="s">
        <v>143</v>
      </c>
      <c r="I4" s="34" t="s">
        <v>144</v>
      </c>
      <c r="J4" s="34" t="s">
        <v>145</v>
      </c>
      <c r="K4" s="34" t="s">
        <v>146</v>
      </c>
      <c r="L4" s="34" t="s">
        <v>147</v>
      </c>
      <c r="M4" s="34" t="s">
        <v>148</v>
      </c>
      <c r="N4" s="34" t="s">
        <v>149</v>
      </c>
      <c r="O4" s="34" t="s">
        <v>150</v>
      </c>
      <c r="P4" s="34" t="s">
        <v>151</v>
      </c>
      <c r="Q4" s="34" t="s">
        <v>152</v>
      </c>
      <c r="R4" s="34" t="s">
        <v>153</v>
      </c>
      <c r="S4" s="34" t="s">
        <v>154</v>
      </c>
    </row>
    <row r="5" spans="1:19" ht="20.100000000000001" customHeight="1" x14ac:dyDescent="0.25">
      <c r="A5" s="53" t="s">
        <v>1</v>
      </c>
      <c r="B5" s="53" t="s">
        <v>1</v>
      </c>
      <c r="C5" s="10" t="s">
        <v>21</v>
      </c>
      <c r="D5" s="10" t="s">
        <v>21</v>
      </c>
      <c r="E5" s="10" t="s">
        <v>21</v>
      </c>
      <c r="F5" s="10" t="s">
        <v>21</v>
      </c>
      <c r="G5" s="10" t="s">
        <v>21</v>
      </c>
      <c r="H5" s="10" t="s">
        <v>21</v>
      </c>
      <c r="I5" s="10" t="s">
        <v>21</v>
      </c>
      <c r="J5" s="10" t="s">
        <v>21</v>
      </c>
      <c r="K5" s="10" t="s">
        <v>21</v>
      </c>
      <c r="L5" s="10" t="s">
        <v>21</v>
      </c>
      <c r="M5" s="10" t="s">
        <v>21</v>
      </c>
      <c r="N5" s="10" t="s">
        <v>21</v>
      </c>
      <c r="O5" s="10" t="s">
        <v>21</v>
      </c>
      <c r="P5" s="10" t="s">
        <v>21</v>
      </c>
      <c r="Q5" s="10" t="s">
        <v>21</v>
      </c>
      <c r="R5" s="10" t="s">
        <v>21</v>
      </c>
      <c r="S5" s="10" t="s">
        <v>21</v>
      </c>
    </row>
    <row r="6" spans="1:19" ht="20.100000000000001" customHeight="1" x14ac:dyDescent="0.25">
      <c r="A6" s="45" t="s">
        <v>64</v>
      </c>
      <c r="B6" s="45" t="s">
        <v>1</v>
      </c>
      <c r="C6" s="52" t="s">
        <v>1</v>
      </c>
      <c r="D6" s="52" t="s">
        <v>1</v>
      </c>
      <c r="E6" s="52" t="s">
        <v>1</v>
      </c>
      <c r="F6" s="52" t="s">
        <v>1</v>
      </c>
      <c r="G6" s="52" t="s">
        <v>1</v>
      </c>
      <c r="H6" s="52" t="s">
        <v>1</v>
      </c>
      <c r="I6" s="52" t="s">
        <v>1</v>
      </c>
      <c r="J6" s="52" t="s">
        <v>1</v>
      </c>
      <c r="K6" s="52" t="s">
        <v>1</v>
      </c>
      <c r="L6" s="52" t="s">
        <v>1</v>
      </c>
      <c r="M6" s="52" t="s">
        <v>1</v>
      </c>
      <c r="N6" s="52" t="s">
        <v>1</v>
      </c>
      <c r="O6" s="52" t="s">
        <v>1</v>
      </c>
      <c r="P6" s="52" t="s">
        <v>1</v>
      </c>
      <c r="Q6" s="52" t="s">
        <v>1</v>
      </c>
      <c r="R6" s="52" t="s">
        <v>1</v>
      </c>
      <c r="S6" s="52" t="s">
        <v>1</v>
      </c>
    </row>
    <row r="7" spans="1:19" ht="13.5" customHeight="1" outlineLevel="1" x14ac:dyDescent="0.25">
      <c r="A7" s="19" t="s">
        <v>69</v>
      </c>
      <c r="B7" s="19" t="s">
        <v>70</v>
      </c>
      <c r="C7" s="23">
        <v>62638</v>
      </c>
      <c r="D7" s="24">
        <v>20774</v>
      </c>
      <c r="E7" s="23">
        <v>14792</v>
      </c>
      <c r="F7" s="24">
        <v>1270</v>
      </c>
      <c r="G7" s="21">
        <v>298</v>
      </c>
      <c r="H7" s="20">
        <v>276</v>
      </c>
      <c r="I7" s="23">
        <v>1257</v>
      </c>
      <c r="J7" s="24">
        <v>5669</v>
      </c>
      <c r="K7" s="21">
        <v>136</v>
      </c>
      <c r="L7" s="24">
        <v>5009</v>
      </c>
      <c r="M7" s="23">
        <v>7766</v>
      </c>
      <c r="N7" s="24">
        <v>2672</v>
      </c>
      <c r="O7" s="21">
        <v>202</v>
      </c>
      <c r="P7" s="20">
        <v>821</v>
      </c>
      <c r="Q7" s="21">
        <v>190</v>
      </c>
      <c r="R7" s="20">
        <v>768</v>
      </c>
      <c r="S7" s="21">
        <v>737</v>
      </c>
    </row>
    <row r="8" spans="1:19" ht="13.5" customHeight="1" outlineLevel="1" x14ac:dyDescent="0.25">
      <c r="A8" s="19" t="s">
        <v>80</v>
      </c>
      <c r="B8" s="19" t="s">
        <v>81</v>
      </c>
      <c r="C8" s="23">
        <v>4599</v>
      </c>
      <c r="D8" s="20">
        <v>258</v>
      </c>
      <c r="E8" s="21">
        <v>454</v>
      </c>
      <c r="F8" s="20">
        <v>47</v>
      </c>
      <c r="G8" s="21">
        <v>6</v>
      </c>
      <c r="H8" s="20">
        <v>4</v>
      </c>
      <c r="I8" s="21">
        <v>231</v>
      </c>
      <c r="J8" s="20">
        <v>462</v>
      </c>
      <c r="K8" s="21">
        <v>1</v>
      </c>
      <c r="L8" s="20">
        <v>163</v>
      </c>
      <c r="M8" s="23">
        <v>1698</v>
      </c>
      <c r="N8" s="24">
        <v>1158</v>
      </c>
      <c r="O8" s="21">
        <v>1</v>
      </c>
      <c r="P8" s="20">
        <v>41</v>
      </c>
      <c r="Q8" s="21">
        <v>35</v>
      </c>
      <c r="R8" s="20">
        <v>30</v>
      </c>
      <c r="S8" s="21">
        <v>12</v>
      </c>
    </row>
    <row r="9" spans="1:19" ht="13.5" customHeight="1" outlineLevel="1" x14ac:dyDescent="0.25">
      <c r="A9" s="19" t="s">
        <v>82</v>
      </c>
      <c r="B9" s="19" t="s">
        <v>83</v>
      </c>
      <c r="C9" s="23">
        <v>5527</v>
      </c>
      <c r="D9" s="24">
        <v>1421</v>
      </c>
      <c r="E9" s="21">
        <v>531</v>
      </c>
      <c r="F9" s="20">
        <v>501</v>
      </c>
      <c r="G9" s="21">
        <v>13</v>
      </c>
      <c r="H9" s="20">
        <v>1</v>
      </c>
      <c r="I9" s="21" t="s">
        <v>75</v>
      </c>
      <c r="J9" s="24">
        <v>1332</v>
      </c>
      <c r="K9" s="21">
        <v>28</v>
      </c>
      <c r="L9" s="20">
        <v>7</v>
      </c>
      <c r="M9" s="21">
        <v>889</v>
      </c>
      <c r="N9" s="20">
        <v>643</v>
      </c>
      <c r="O9" s="21">
        <v>12</v>
      </c>
      <c r="P9" s="20">
        <v>8</v>
      </c>
      <c r="Q9" s="21" t="s">
        <v>75</v>
      </c>
      <c r="R9" s="20">
        <v>98</v>
      </c>
      <c r="S9" s="21">
        <v>5</v>
      </c>
    </row>
    <row r="10" spans="1:19" ht="13.5" customHeight="1" outlineLevel="1" x14ac:dyDescent="0.25">
      <c r="A10" s="19" t="s">
        <v>92</v>
      </c>
      <c r="B10" s="19" t="s">
        <v>93</v>
      </c>
      <c r="C10" s="23">
        <v>9034</v>
      </c>
      <c r="D10" s="24">
        <v>2272</v>
      </c>
      <c r="E10" s="23">
        <v>3494</v>
      </c>
      <c r="F10" s="20">
        <v>245</v>
      </c>
      <c r="G10" s="21">
        <v>31</v>
      </c>
      <c r="H10" s="20">
        <v>49</v>
      </c>
      <c r="I10" s="21">
        <v>239</v>
      </c>
      <c r="J10" s="20">
        <v>615</v>
      </c>
      <c r="K10" s="21">
        <v>23</v>
      </c>
      <c r="L10" s="20">
        <v>451</v>
      </c>
      <c r="M10" s="21">
        <v>707</v>
      </c>
      <c r="N10" s="20">
        <v>74</v>
      </c>
      <c r="O10" s="21">
        <v>9</v>
      </c>
      <c r="P10" s="20">
        <v>345</v>
      </c>
      <c r="Q10" s="21">
        <v>66</v>
      </c>
      <c r="R10" s="20">
        <v>99</v>
      </c>
      <c r="S10" s="21">
        <v>315</v>
      </c>
    </row>
    <row r="11" spans="1:19" ht="13.5" customHeight="1" outlineLevel="1" x14ac:dyDescent="0.25">
      <c r="A11" s="19" t="s">
        <v>94</v>
      </c>
      <c r="B11" s="19" t="s">
        <v>95</v>
      </c>
      <c r="C11" s="23">
        <v>2885</v>
      </c>
      <c r="D11" s="20">
        <v>972</v>
      </c>
      <c r="E11" s="21">
        <v>575</v>
      </c>
      <c r="F11" s="20">
        <v>89</v>
      </c>
      <c r="G11" s="21">
        <v>2</v>
      </c>
      <c r="H11" s="20">
        <v>6</v>
      </c>
      <c r="I11" s="21">
        <v>2</v>
      </c>
      <c r="J11" s="20">
        <v>132</v>
      </c>
      <c r="K11" s="21" t="s">
        <v>75</v>
      </c>
      <c r="L11" s="20">
        <v>112</v>
      </c>
      <c r="M11" s="21">
        <v>857</v>
      </c>
      <c r="N11" s="20">
        <v>41</v>
      </c>
      <c r="O11" s="21" t="s">
        <v>75</v>
      </c>
      <c r="P11" s="20">
        <v>51</v>
      </c>
      <c r="Q11" s="21">
        <v>8</v>
      </c>
      <c r="R11" s="20">
        <v>12</v>
      </c>
      <c r="S11" s="21">
        <v>17</v>
      </c>
    </row>
    <row r="12" spans="1:19" ht="13.5" customHeight="1" outlineLevel="1" x14ac:dyDescent="0.25">
      <c r="A12" s="19" t="s">
        <v>96</v>
      </c>
      <c r="B12" s="19" t="s">
        <v>97</v>
      </c>
      <c r="C12" s="23">
        <v>7175</v>
      </c>
      <c r="D12" s="24">
        <v>2372</v>
      </c>
      <c r="E12" s="23">
        <v>1681</v>
      </c>
      <c r="F12" s="20">
        <v>236</v>
      </c>
      <c r="G12" s="21">
        <v>11</v>
      </c>
      <c r="H12" s="20">
        <v>17</v>
      </c>
      <c r="I12" s="21">
        <v>163</v>
      </c>
      <c r="J12" s="20">
        <v>342</v>
      </c>
      <c r="K12" s="21">
        <v>35</v>
      </c>
      <c r="L12" s="20">
        <v>415</v>
      </c>
      <c r="M12" s="23">
        <v>1191</v>
      </c>
      <c r="N12" s="20">
        <v>220</v>
      </c>
      <c r="O12" s="21">
        <v>16</v>
      </c>
      <c r="P12" s="20">
        <v>179</v>
      </c>
      <c r="Q12" s="21">
        <v>15</v>
      </c>
      <c r="R12" s="20">
        <v>230</v>
      </c>
      <c r="S12" s="21">
        <v>51</v>
      </c>
    </row>
    <row r="13" spans="1:19" ht="13.5" customHeight="1" outlineLevel="1" x14ac:dyDescent="0.25">
      <c r="A13" s="19" t="s">
        <v>98</v>
      </c>
      <c r="B13" s="19" t="s">
        <v>99</v>
      </c>
      <c r="C13" s="23">
        <v>26011</v>
      </c>
      <c r="D13" s="24">
        <v>12113</v>
      </c>
      <c r="E13" s="23">
        <v>6600</v>
      </c>
      <c r="F13" s="20">
        <v>54</v>
      </c>
      <c r="G13" s="21" t="s">
        <v>75</v>
      </c>
      <c r="H13" s="20">
        <v>23</v>
      </c>
      <c r="I13" s="21" t="s">
        <v>171</v>
      </c>
      <c r="J13" s="24">
        <v>1807</v>
      </c>
      <c r="K13" s="21" t="s">
        <v>171</v>
      </c>
      <c r="L13" s="24">
        <v>3128</v>
      </c>
      <c r="M13" s="23">
        <v>1573</v>
      </c>
      <c r="N13" s="20">
        <v>365</v>
      </c>
      <c r="O13" s="21">
        <v>104</v>
      </c>
      <c r="P13" s="20">
        <v>27</v>
      </c>
      <c r="Q13" s="21" t="s">
        <v>75</v>
      </c>
      <c r="R13" s="20">
        <v>47</v>
      </c>
      <c r="S13" s="21">
        <v>115</v>
      </c>
    </row>
    <row r="14" spans="1:19" ht="13.5" customHeight="1" outlineLevel="1" x14ac:dyDescent="0.25">
      <c r="A14" s="19" t="s">
        <v>100</v>
      </c>
      <c r="B14" s="19" t="s">
        <v>101</v>
      </c>
      <c r="C14" s="23">
        <v>1774</v>
      </c>
      <c r="D14" s="20">
        <v>129</v>
      </c>
      <c r="E14" s="21">
        <v>424</v>
      </c>
      <c r="F14" s="20">
        <v>31</v>
      </c>
      <c r="G14" s="21">
        <v>160</v>
      </c>
      <c r="H14" s="20">
        <v>138</v>
      </c>
      <c r="I14" s="21" t="s">
        <v>75</v>
      </c>
      <c r="J14" s="20">
        <v>108</v>
      </c>
      <c r="K14" s="21">
        <v>4</v>
      </c>
      <c r="L14" s="20">
        <v>236</v>
      </c>
      <c r="M14" s="21">
        <v>41</v>
      </c>
      <c r="N14" s="20">
        <v>15</v>
      </c>
      <c r="O14" s="21" t="s">
        <v>171</v>
      </c>
      <c r="P14" s="20">
        <v>73</v>
      </c>
      <c r="Q14" s="21">
        <v>2</v>
      </c>
      <c r="R14" s="20">
        <v>52</v>
      </c>
      <c r="S14" s="21" t="s">
        <v>75</v>
      </c>
    </row>
    <row r="15" spans="1:19" ht="13.5" customHeight="1" outlineLevel="1" x14ac:dyDescent="0.25">
      <c r="A15" s="19" t="s">
        <v>102</v>
      </c>
      <c r="B15" s="19" t="s">
        <v>103</v>
      </c>
      <c r="C15" s="23">
        <v>1252</v>
      </c>
      <c r="D15" s="20">
        <v>105</v>
      </c>
      <c r="E15" s="21">
        <v>406</v>
      </c>
      <c r="F15" s="20">
        <v>0</v>
      </c>
      <c r="G15" s="21" t="s">
        <v>75</v>
      </c>
      <c r="H15" s="20">
        <v>115</v>
      </c>
      <c r="I15" s="21" t="s">
        <v>75</v>
      </c>
      <c r="J15" s="20" t="s">
        <v>75</v>
      </c>
      <c r="K15" s="21" t="s">
        <v>171</v>
      </c>
      <c r="L15" s="20">
        <v>102</v>
      </c>
      <c r="M15" s="21">
        <v>2</v>
      </c>
      <c r="N15" s="20">
        <v>3</v>
      </c>
      <c r="O15" s="21" t="s">
        <v>171</v>
      </c>
      <c r="P15" s="20" t="s">
        <v>75</v>
      </c>
      <c r="Q15" s="21" t="s">
        <v>171</v>
      </c>
      <c r="R15" s="20">
        <v>1</v>
      </c>
      <c r="S15" s="21">
        <v>0</v>
      </c>
    </row>
    <row r="16" spans="1:19" ht="13.5" customHeight="1" outlineLevel="1" x14ac:dyDescent="0.25">
      <c r="A16" s="19" t="s">
        <v>110</v>
      </c>
      <c r="B16" s="19" t="s">
        <v>111</v>
      </c>
      <c r="C16" s="23">
        <v>5465</v>
      </c>
      <c r="D16" s="24">
        <v>2715</v>
      </c>
      <c r="E16" s="21">
        <v>856</v>
      </c>
      <c r="F16" s="20">
        <v>311</v>
      </c>
      <c r="G16" s="21">
        <v>55</v>
      </c>
      <c r="H16" s="20">
        <v>27</v>
      </c>
      <c r="I16" s="21">
        <v>63</v>
      </c>
      <c r="J16" s="20">
        <v>123</v>
      </c>
      <c r="K16" s="21">
        <v>15</v>
      </c>
      <c r="L16" s="20">
        <v>73</v>
      </c>
      <c r="M16" s="21">
        <v>403</v>
      </c>
      <c r="N16" s="20">
        <v>101</v>
      </c>
      <c r="O16" s="21">
        <v>51</v>
      </c>
      <c r="P16" s="20">
        <v>602</v>
      </c>
      <c r="Q16" s="21">
        <v>12</v>
      </c>
      <c r="R16" s="20">
        <v>26</v>
      </c>
      <c r="S16" s="21">
        <v>31</v>
      </c>
    </row>
    <row r="17" spans="1:19" ht="13.5" customHeight="1" outlineLevel="1" x14ac:dyDescent="0.25">
      <c r="A17" s="19" t="s">
        <v>172</v>
      </c>
      <c r="B17" s="19" t="s">
        <v>173</v>
      </c>
      <c r="C17" s="23">
        <v>4469</v>
      </c>
      <c r="D17" s="24">
        <v>2630</v>
      </c>
      <c r="E17" s="21">
        <v>431</v>
      </c>
      <c r="F17" s="20">
        <v>246</v>
      </c>
      <c r="G17" s="21">
        <v>49</v>
      </c>
      <c r="H17" s="20">
        <v>19</v>
      </c>
      <c r="I17" s="21">
        <v>22</v>
      </c>
      <c r="J17" s="20">
        <v>93</v>
      </c>
      <c r="K17" s="21">
        <v>4</v>
      </c>
      <c r="L17" s="20">
        <v>41</v>
      </c>
      <c r="M17" s="21">
        <v>213</v>
      </c>
      <c r="N17" s="20">
        <v>44</v>
      </c>
      <c r="O17" s="21">
        <v>42</v>
      </c>
      <c r="P17" s="20">
        <v>585</v>
      </c>
      <c r="Q17" s="21">
        <v>5</v>
      </c>
      <c r="R17" s="20">
        <v>18</v>
      </c>
      <c r="S17" s="21">
        <v>27</v>
      </c>
    </row>
    <row r="18" spans="1:19" ht="13.5" customHeight="1" outlineLevel="1" x14ac:dyDescent="0.25">
      <c r="A18" s="19" t="s">
        <v>114</v>
      </c>
      <c r="B18" s="19" t="s">
        <v>115</v>
      </c>
      <c r="C18" s="23">
        <v>6002</v>
      </c>
      <c r="D18" s="24">
        <v>1301</v>
      </c>
      <c r="E18" s="23">
        <v>1227</v>
      </c>
      <c r="F18" s="20">
        <v>282</v>
      </c>
      <c r="G18" s="21">
        <v>63</v>
      </c>
      <c r="H18" s="20">
        <v>59</v>
      </c>
      <c r="I18" s="21">
        <v>117</v>
      </c>
      <c r="J18" s="20">
        <v>658</v>
      </c>
      <c r="K18" s="21">
        <v>69</v>
      </c>
      <c r="L18" s="20">
        <v>348</v>
      </c>
      <c r="M18" s="21">
        <v>800</v>
      </c>
      <c r="N18" s="20">
        <v>490</v>
      </c>
      <c r="O18" s="21">
        <v>38</v>
      </c>
      <c r="P18" s="20">
        <v>353</v>
      </c>
      <c r="Q18" s="21">
        <v>62</v>
      </c>
      <c r="R18" s="20">
        <v>22</v>
      </c>
      <c r="S18" s="21">
        <v>114</v>
      </c>
    </row>
    <row r="19" spans="1:19" ht="13.5" customHeight="1" outlineLevel="1" x14ac:dyDescent="0.25">
      <c r="A19" s="19" t="s">
        <v>116</v>
      </c>
      <c r="B19" s="19" t="s">
        <v>117</v>
      </c>
      <c r="C19" s="23">
        <v>1938</v>
      </c>
      <c r="D19" s="20">
        <v>405</v>
      </c>
      <c r="E19" s="21">
        <v>521</v>
      </c>
      <c r="F19" s="20">
        <v>44</v>
      </c>
      <c r="G19" s="21">
        <v>10</v>
      </c>
      <c r="H19" s="20">
        <v>22</v>
      </c>
      <c r="I19" s="21">
        <v>52</v>
      </c>
      <c r="J19" s="20">
        <v>217</v>
      </c>
      <c r="K19" s="21">
        <v>9</v>
      </c>
      <c r="L19" s="20">
        <v>162</v>
      </c>
      <c r="M19" s="21">
        <v>295</v>
      </c>
      <c r="N19" s="20">
        <v>30</v>
      </c>
      <c r="O19" s="21">
        <v>1</v>
      </c>
      <c r="P19" s="20">
        <v>143</v>
      </c>
      <c r="Q19" s="21">
        <v>9</v>
      </c>
      <c r="R19" s="20">
        <v>4</v>
      </c>
      <c r="S19" s="21">
        <v>14</v>
      </c>
    </row>
    <row r="20" spans="1:19" ht="13.5" customHeight="1" outlineLevel="1" x14ac:dyDescent="0.25">
      <c r="A20" s="19" t="s">
        <v>118</v>
      </c>
      <c r="B20" s="19" t="s">
        <v>119</v>
      </c>
      <c r="C20" s="23">
        <v>3775</v>
      </c>
      <c r="D20" s="20">
        <v>878</v>
      </c>
      <c r="E20" s="21">
        <v>677</v>
      </c>
      <c r="F20" s="20">
        <v>226</v>
      </c>
      <c r="G20" s="21">
        <v>52</v>
      </c>
      <c r="H20" s="20">
        <v>33</v>
      </c>
      <c r="I20" s="21">
        <v>58</v>
      </c>
      <c r="J20" s="20">
        <v>298</v>
      </c>
      <c r="K20" s="21">
        <v>59</v>
      </c>
      <c r="L20" s="20">
        <v>157</v>
      </c>
      <c r="M20" s="21">
        <v>468</v>
      </c>
      <c r="N20" s="20">
        <v>456</v>
      </c>
      <c r="O20" s="21">
        <v>35</v>
      </c>
      <c r="P20" s="20">
        <v>207</v>
      </c>
      <c r="Q20" s="21">
        <v>52</v>
      </c>
      <c r="R20" s="20">
        <v>17</v>
      </c>
      <c r="S20" s="21">
        <v>99</v>
      </c>
    </row>
    <row r="21" spans="1:19" ht="13.5" customHeight="1" outlineLevel="1" x14ac:dyDescent="0.25">
      <c r="A21" s="19" t="s">
        <v>120</v>
      </c>
      <c r="B21" s="19" t="s">
        <v>121</v>
      </c>
      <c r="C21" s="21">
        <v>341</v>
      </c>
      <c r="D21" s="20">
        <v>72</v>
      </c>
      <c r="E21" s="21">
        <v>25</v>
      </c>
      <c r="F21" s="20">
        <v>10</v>
      </c>
      <c r="G21" s="21">
        <v>7</v>
      </c>
      <c r="H21" s="20" t="s">
        <v>75</v>
      </c>
      <c r="I21" s="21">
        <v>5</v>
      </c>
      <c r="J21" s="20">
        <v>8</v>
      </c>
      <c r="K21" s="21" t="s">
        <v>75</v>
      </c>
      <c r="L21" s="20">
        <v>17</v>
      </c>
      <c r="M21" s="21">
        <v>79</v>
      </c>
      <c r="N21" s="20">
        <v>5</v>
      </c>
      <c r="O21" s="21">
        <v>0</v>
      </c>
      <c r="P21" s="20">
        <v>65</v>
      </c>
      <c r="Q21" s="21">
        <v>16</v>
      </c>
      <c r="R21" s="20" t="s">
        <v>171</v>
      </c>
      <c r="S21" s="21">
        <v>25</v>
      </c>
    </row>
    <row r="22" spans="1:19" ht="20.100000000000001" customHeight="1" x14ac:dyDescent="0.25">
      <c r="A22" s="45" t="s">
        <v>174</v>
      </c>
      <c r="B22" s="45" t="s">
        <v>1</v>
      </c>
      <c r="C22" s="47" t="s">
        <v>1</v>
      </c>
      <c r="D22" s="46" t="s">
        <v>1</v>
      </c>
      <c r="E22" s="47" t="s">
        <v>1</v>
      </c>
      <c r="F22" s="46" t="s">
        <v>1</v>
      </c>
      <c r="G22" s="47" t="s">
        <v>1</v>
      </c>
      <c r="H22" s="46" t="s">
        <v>1</v>
      </c>
      <c r="I22" s="47" t="s">
        <v>1</v>
      </c>
      <c r="J22" s="46" t="s">
        <v>1</v>
      </c>
      <c r="K22" s="47" t="s">
        <v>1</v>
      </c>
      <c r="L22" s="46" t="s">
        <v>1</v>
      </c>
      <c r="M22" s="47" t="s">
        <v>1</v>
      </c>
      <c r="N22" s="46" t="s">
        <v>1</v>
      </c>
      <c r="O22" s="47" t="s">
        <v>1</v>
      </c>
      <c r="P22" s="46" t="s">
        <v>1</v>
      </c>
      <c r="Q22" s="47" t="s">
        <v>1</v>
      </c>
      <c r="R22" s="46" t="s">
        <v>1</v>
      </c>
      <c r="S22" s="47" t="s">
        <v>1</v>
      </c>
    </row>
    <row r="23" spans="1:19" ht="13.5" customHeight="1" outlineLevel="1" x14ac:dyDescent="0.25">
      <c r="A23" s="48" t="s">
        <v>175</v>
      </c>
      <c r="B23" s="48" t="s">
        <v>1</v>
      </c>
      <c r="C23" s="23">
        <v>65598</v>
      </c>
      <c r="D23" s="24">
        <v>22689</v>
      </c>
      <c r="E23" s="23">
        <v>15205</v>
      </c>
      <c r="F23" s="24">
        <v>1706</v>
      </c>
      <c r="G23" s="21">
        <v>323</v>
      </c>
      <c r="H23" s="20">
        <v>312</v>
      </c>
      <c r="I23" s="23">
        <v>1036</v>
      </c>
      <c r="J23" s="24">
        <v>5605</v>
      </c>
      <c r="K23" s="21">
        <v>198</v>
      </c>
      <c r="L23" s="24">
        <v>4972</v>
      </c>
      <c r="M23" s="23">
        <v>7120</v>
      </c>
      <c r="N23" s="24">
        <v>3022</v>
      </c>
      <c r="O23" s="21">
        <v>237</v>
      </c>
      <c r="P23" s="24">
        <v>1514</v>
      </c>
      <c r="Q23" s="21">
        <v>206</v>
      </c>
      <c r="R23" s="20">
        <v>653</v>
      </c>
      <c r="S23" s="21">
        <v>801</v>
      </c>
    </row>
    <row r="24" spans="1:19" ht="13.5" customHeight="1" outlineLevel="1" x14ac:dyDescent="0.25">
      <c r="A24" s="48" t="s">
        <v>176</v>
      </c>
      <c r="B24" s="48" t="s">
        <v>1</v>
      </c>
      <c r="C24" s="23">
        <v>19818</v>
      </c>
      <c r="D24" s="24">
        <v>4643</v>
      </c>
      <c r="E24" s="23">
        <v>5109</v>
      </c>
      <c r="F24" s="20">
        <v>964</v>
      </c>
      <c r="G24" s="21">
        <v>195</v>
      </c>
      <c r="H24" s="20">
        <v>198</v>
      </c>
      <c r="I24" s="21">
        <v>590</v>
      </c>
      <c r="J24" s="24">
        <v>2386</v>
      </c>
      <c r="K24" s="21">
        <v>111</v>
      </c>
      <c r="L24" s="20">
        <v>696</v>
      </c>
      <c r="M24" s="23">
        <v>2394</v>
      </c>
      <c r="N24" s="24">
        <v>1171</v>
      </c>
      <c r="O24" s="21">
        <v>56</v>
      </c>
      <c r="P24" s="20">
        <v>524</v>
      </c>
      <c r="Q24" s="21">
        <v>133</v>
      </c>
      <c r="R24" s="20">
        <v>229</v>
      </c>
      <c r="S24" s="21">
        <v>419</v>
      </c>
    </row>
    <row r="25" spans="1:19" ht="13.5" customHeight="1" outlineLevel="1" x14ac:dyDescent="0.25">
      <c r="A25" s="48" t="s">
        <v>177</v>
      </c>
      <c r="B25" s="48" t="s">
        <v>1</v>
      </c>
      <c r="C25" s="23">
        <v>45780</v>
      </c>
      <c r="D25" s="24">
        <v>18045</v>
      </c>
      <c r="E25" s="23">
        <v>10096</v>
      </c>
      <c r="F25" s="20">
        <v>742</v>
      </c>
      <c r="G25" s="21">
        <v>128</v>
      </c>
      <c r="H25" s="20">
        <v>114</v>
      </c>
      <c r="I25" s="21">
        <v>446</v>
      </c>
      <c r="J25" s="24">
        <v>3218</v>
      </c>
      <c r="K25" s="21">
        <v>87</v>
      </c>
      <c r="L25" s="24">
        <v>4276</v>
      </c>
      <c r="M25" s="23">
        <v>4726</v>
      </c>
      <c r="N25" s="24">
        <v>1851</v>
      </c>
      <c r="O25" s="21">
        <v>181</v>
      </c>
      <c r="P25" s="20">
        <v>990</v>
      </c>
      <c r="Q25" s="21">
        <v>73</v>
      </c>
      <c r="R25" s="20">
        <v>424</v>
      </c>
      <c r="S25" s="21">
        <v>381</v>
      </c>
    </row>
    <row r="26" spans="1:19" ht="13.5" customHeight="1" outlineLevel="1" x14ac:dyDescent="0.25">
      <c r="A26" s="48" t="s">
        <v>178</v>
      </c>
      <c r="B26" s="48" t="s">
        <v>1</v>
      </c>
      <c r="C26" s="23">
        <v>10163</v>
      </c>
      <c r="D26" s="24">
        <v>2275</v>
      </c>
      <c r="E26" s="23">
        <v>1884</v>
      </c>
      <c r="F26" s="20">
        <v>212</v>
      </c>
      <c r="G26" s="21">
        <v>111</v>
      </c>
      <c r="H26" s="20">
        <v>60</v>
      </c>
      <c r="I26" s="21">
        <v>470</v>
      </c>
      <c r="J26" s="24">
        <v>1139</v>
      </c>
      <c r="K26" s="21">
        <v>40</v>
      </c>
      <c r="L26" s="20">
        <v>661</v>
      </c>
      <c r="M26" s="23">
        <v>2230</v>
      </c>
      <c r="N26" s="20">
        <v>327</v>
      </c>
      <c r="O26" s="21">
        <v>60</v>
      </c>
      <c r="P26" s="20">
        <v>320</v>
      </c>
      <c r="Q26" s="21">
        <v>78</v>
      </c>
      <c r="R26" s="20">
        <v>190</v>
      </c>
      <c r="S26" s="21">
        <v>105</v>
      </c>
    </row>
    <row r="27" spans="1:19" ht="20.100000000000001" customHeight="1" x14ac:dyDescent="0.25">
      <c r="A27" s="45" t="s">
        <v>179</v>
      </c>
      <c r="B27" s="45" t="s">
        <v>1</v>
      </c>
      <c r="C27" s="47" t="s">
        <v>1</v>
      </c>
      <c r="D27" s="46" t="s">
        <v>1</v>
      </c>
      <c r="E27" s="47" t="s">
        <v>1</v>
      </c>
      <c r="F27" s="46" t="s">
        <v>1</v>
      </c>
      <c r="G27" s="47" t="s">
        <v>1</v>
      </c>
      <c r="H27" s="46" t="s">
        <v>1</v>
      </c>
      <c r="I27" s="47" t="s">
        <v>1</v>
      </c>
      <c r="J27" s="46" t="s">
        <v>1</v>
      </c>
      <c r="K27" s="47" t="s">
        <v>1</v>
      </c>
      <c r="L27" s="46" t="s">
        <v>1</v>
      </c>
      <c r="M27" s="47" t="s">
        <v>1</v>
      </c>
      <c r="N27" s="46" t="s">
        <v>1</v>
      </c>
      <c r="O27" s="47" t="s">
        <v>1</v>
      </c>
      <c r="P27" s="46" t="s">
        <v>1</v>
      </c>
      <c r="Q27" s="47" t="s">
        <v>1</v>
      </c>
      <c r="R27" s="46" t="s">
        <v>1</v>
      </c>
      <c r="S27" s="47" t="s">
        <v>1</v>
      </c>
    </row>
    <row r="28" spans="1:19" ht="13.5" customHeight="1" outlineLevel="1" x14ac:dyDescent="0.25">
      <c r="A28" s="55" t="s">
        <v>180</v>
      </c>
      <c r="B28" s="55" t="s">
        <v>1</v>
      </c>
      <c r="C28" s="23">
        <v>1175</v>
      </c>
      <c r="D28" s="20">
        <v>190</v>
      </c>
      <c r="E28" s="21">
        <v>185</v>
      </c>
      <c r="F28" s="20">
        <v>109</v>
      </c>
      <c r="G28" s="21">
        <v>48</v>
      </c>
      <c r="H28" s="20">
        <v>11</v>
      </c>
      <c r="I28" s="21">
        <v>34</v>
      </c>
      <c r="J28" s="20">
        <v>64</v>
      </c>
      <c r="K28" s="21">
        <v>25</v>
      </c>
      <c r="L28" s="20">
        <v>62</v>
      </c>
      <c r="M28" s="21">
        <v>192</v>
      </c>
      <c r="N28" s="20">
        <v>36</v>
      </c>
      <c r="O28" s="21">
        <v>13</v>
      </c>
      <c r="P28" s="20">
        <v>107</v>
      </c>
      <c r="Q28" s="21">
        <v>33</v>
      </c>
      <c r="R28" s="20">
        <v>23</v>
      </c>
      <c r="S28" s="21">
        <v>44</v>
      </c>
    </row>
    <row r="29" spans="1:19" ht="13.5" customHeight="1" outlineLevel="1" x14ac:dyDescent="0.25">
      <c r="A29" s="55" t="s">
        <v>181</v>
      </c>
      <c r="B29" s="55" t="s">
        <v>1</v>
      </c>
      <c r="C29" s="23">
        <v>1561</v>
      </c>
      <c r="D29" s="20">
        <v>280</v>
      </c>
      <c r="E29" s="21">
        <v>275</v>
      </c>
      <c r="F29" s="20">
        <v>128</v>
      </c>
      <c r="G29" s="21">
        <v>41</v>
      </c>
      <c r="H29" s="20">
        <v>14</v>
      </c>
      <c r="I29" s="21">
        <v>25</v>
      </c>
      <c r="J29" s="20">
        <v>103</v>
      </c>
      <c r="K29" s="21">
        <v>27</v>
      </c>
      <c r="L29" s="20">
        <v>86</v>
      </c>
      <c r="M29" s="21">
        <v>254</v>
      </c>
      <c r="N29" s="20">
        <v>48</v>
      </c>
      <c r="O29" s="21">
        <v>13</v>
      </c>
      <c r="P29" s="20">
        <v>134</v>
      </c>
      <c r="Q29" s="21">
        <v>30</v>
      </c>
      <c r="R29" s="20">
        <v>40</v>
      </c>
      <c r="S29" s="21">
        <v>66</v>
      </c>
    </row>
    <row r="30" spans="1:19" ht="13.5" customHeight="1" outlineLevel="1" x14ac:dyDescent="0.25">
      <c r="A30" s="55" t="s">
        <v>182</v>
      </c>
      <c r="B30" s="55" t="s">
        <v>1</v>
      </c>
      <c r="C30" s="23">
        <v>1493</v>
      </c>
      <c r="D30" s="20">
        <v>338</v>
      </c>
      <c r="E30" s="21">
        <v>261</v>
      </c>
      <c r="F30" s="20">
        <v>92</v>
      </c>
      <c r="G30" s="21">
        <v>24</v>
      </c>
      <c r="H30" s="20">
        <v>24</v>
      </c>
      <c r="I30" s="21">
        <v>25</v>
      </c>
      <c r="J30" s="20">
        <v>94</v>
      </c>
      <c r="K30" s="21">
        <v>7</v>
      </c>
      <c r="L30" s="20">
        <v>97</v>
      </c>
      <c r="M30" s="21">
        <v>212</v>
      </c>
      <c r="N30" s="20">
        <v>42</v>
      </c>
      <c r="O30" s="21">
        <v>20</v>
      </c>
      <c r="P30" s="20">
        <v>104</v>
      </c>
      <c r="Q30" s="21">
        <v>40</v>
      </c>
      <c r="R30" s="20">
        <v>38</v>
      </c>
      <c r="S30" s="21">
        <v>76</v>
      </c>
    </row>
    <row r="31" spans="1:19" ht="13.5" customHeight="1" outlineLevel="1" x14ac:dyDescent="0.25">
      <c r="A31" s="55" t="s">
        <v>183</v>
      </c>
      <c r="B31" s="55" t="s">
        <v>1</v>
      </c>
      <c r="C31" s="23">
        <v>2943</v>
      </c>
      <c r="D31" s="20">
        <v>648</v>
      </c>
      <c r="E31" s="21">
        <v>586</v>
      </c>
      <c r="F31" s="20">
        <v>100</v>
      </c>
      <c r="G31" s="21">
        <v>16</v>
      </c>
      <c r="H31" s="20">
        <v>26</v>
      </c>
      <c r="I31" s="21">
        <v>64</v>
      </c>
      <c r="J31" s="20">
        <v>221</v>
      </c>
      <c r="K31" s="21">
        <v>25</v>
      </c>
      <c r="L31" s="20">
        <v>181</v>
      </c>
      <c r="M31" s="21">
        <v>495</v>
      </c>
      <c r="N31" s="20">
        <v>116</v>
      </c>
      <c r="O31" s="21">
        <v>14</v>
      </c>
      <c r="P31" s="20">
        <v>195</v>
      </c>
      <c r="Q31" s="21">
        <v>44</v>
      </c>
      <c r="R31" s="20">
        <v>68</v>
      </c>
      <c r="S31" s="21">
        <v>145</v>
      </c>
    </row>
    <row r="32" spans="1:19" ht="13.5" customHeight="1" outlineLevel="1" x14ac:dyDescent="0.25">
      <c r="A32" s="55" t="s">
        <v>184</v>
      </c>
      <c r="B32" s="55" t="s">
        <v>1</v>
      </c>
      <c r="C32" s="23">
        <v>3325</v>
      </c>
      <c r="D32" s="20">
        <v>926</v>
      </c>
      <c r="E32" s="21">
        <v>634</v>
      </c>
      <c r="F32" s="20">
        <v>61</v>
      </c>
      <c r="G32" s="21">
        <v>14</v>
      </c>
      <c r="H32" s="20">
        <v>60</v>
      </c>
      <c r="I32" s="21">
        <v>76</v>
      </c>
      <c r="J32" s="20">
        <v>252</v>
      </c>
      <c r="K32" s="21">
        <v>31</v>
      </c>
      <c r="L32" s="20">
        <v>191</v>
      </c>
      <c r="M32" s="21">
        <v>683</v>
      </c>
      <c r="N32" s="20">
        <v>99</v>
      </c>
      <c r="O32" s="21">
        <v>5</v>
      </c>
      <c r="P32" s="20">
        <v>123</v>
      </c>
      <c r="Q32" s="21">
        <v>18</v>
      </c>
      <c r="R32" s="20">
        <v>107</v>
      </c>
      <c r="S32" s="21">
        <v>45</v>
      </c>
    </row>
    <row r="33" spans="1:32" ht="13.5" customHeight="1" outlineLevel="1" x14ac:dyDescent="0.25">
      <c r="A33" s="55" t="s">
        <v>185</v>
      </c>
      <c r="B33" s="55" t="s">
        <v>1</v>
      </c>
      <c r="C33" s="23">
        <v>5079</v>
      </c>
      <c r="D33" s="24">
        <v>1187</v>
      </c>
      <c r="E33" s="23">
        <v>1120</v>
      </c>
      <c r="F33" s="20">
        <v>123</v>
      </c>
      <c r="G33" s="21">
        <v>12</v>
      </c>
      <c r="H33" s="20">
        <v>24</v>
      </c>
      <c r="I33" s="21">
        <v>65</v>
      </c>
      <c r="J33" s="20">
        <v>633</v>
      </c>
      <c r="K33" s="21">
        <v>4</v>
      </c>
      <c r="L33" s="20">
        <v>214</v>
      </c>
      <c r="M33" s="21">
        <v>982</v>
      </c>
      <c r="N33" s="20">
        <v>198</v>
      </c>
      <c r="O33" s="21">
        <v>43</v>
      </c>
      <c r="P33" s="20">
        <v>100</v>
      </c>
      <c r="Q33" s="21">
        <v>45</v>
      </c>
      <c r="R33" s="20">
        <v>155</v>
      </c>
      <c r="S33" s="21">
        <v>174</v>
      </c>
    </row>
    <row r="34" spans="1:32" ht="13.5" customHeight="1" outlineLevel="1" x14ac:dyDescent="0.25">
      <c r="A34" s="55" t="s">
        <v>186</v>
      </c>
      <c r="B34" s="55" t="s">
        <v>1</v>
      </c>
      <c r="C34" s="23">
        <v>6495</v>
      </c>
      <c r="D34" s="24">
        <v>1677</v>
      </c>
      <c r="E34" s="23">
        <v>1351</v>
      </c>
      <c r="F34" s="20">
        <v>190</v>
      </c>
      <c r="G34" s="21">
        <v>15</v>
      </c>
      <c r="H34" s="20" t="s">
        <v>75</v>
      </c>
      <c r="I34" s="21">
        <v>163</v>
      </c>
      <c r="J34" s="20">
        <v>536</v>
      </c>
      <c r="K34" s="21">
        <v>33</v>
      </c>
      <c r="L34" s="20">
        <v>612</v>
      </c>
      <c r="M34" s="21">
        <v>995</v>
      </c>
      <c r="N34" s="20" t="s">
        <v>75</v>
      </c>
      <c r="O34" s="21">
        <v>54</v>
      </c>
      <c r="P34" s="20">
        <v>119</v>
      </c>
      <c r="Q34" s="21" t="s">
        <v>75</v>
      </c>
      <c r="R34" s="20" t="s">
        <v>75</v>
      </c>
      <c r="S34" s="21">
        <v>204</v>
      </c>
    </row>
    <row r="35" spans="1:32" ht="13.5" customHeight="1" outlineLevel="1" x14ac:dyDescent="0.25">
      <c r="A35" s="55" t="s">
        <v>187</v>
      </c>
      <c r="B35" s="55" t="s">
        <v>1</v>
      </c>
      <c r="C35" s="23">
        <v>9790</v>
      </c>
      <c r="D35" s="24">
        <v>2455</v>
      </c>
      <c r="E35" s="23">
        <v>2118</v>
      </c>
      <c r="F35" s="20">
        <v>141</v>
      </c>
      <c r="G35" s="21" t="s">
        <v>75</v>
      </c>
      <c r="H35" s="20">
        <v>11</v>
      </c>
      <c r="I35" s="21">
        <v>335</v>
      </c>
      <c r="J35" s="24">
        <v>1423</v>
      </c>
      <c r="K35" s="21" t="s">
        <v>75</v>
      </c>
      <c r="L35" s="20">
        <v>590</v>
      </c>
      <c r="M35" s="23">
        <v>1382</v>
      </c>
      <c r="N35" s="20">
        <v>748</v>
      </c>
      <c r="O35" s="21">
        <v>19</v>
      </c>
      <c r="P35" s="20">
        <v>180</v>
      </c>
      <c r="Q35" s="21">
        <v>15</v>
      </c>
      <c r="R35" s="20">
        <v>204</v>
      </c>
      <c r="S35" s="21" t="s">
        <v>75</v>
      </c>
    </row>
    <row r="36" spans="1:32" ht="13.5" customHeight="1" outlineLevel="1" x14ac:dyDescent="0.25">
      <c r="A36" s="55" t="s">
        <v>188</v>
      </c>
      <c r="B36" s="55" t="s">
        <v>1</v>
      </c>
      <c r="C36" s="23">
        <v>8029</v>
      </c>
      <c r="D36" s="24">
        <v>1540</v>
      </c>
      <c r="E36" s="23">
        <v>1995</v>
      </c>
      <c r="F36" s="20">
        <v>180</v>
      </c>
      <c r="G36" s="21" t="s">
        <v>75</v>
      </c>
      <c r="H36" s="20">
        <v>57</v>
      </c>
      <c r="I36" s="21">
        <v>315</v>
      </c>
      <c r="J36" s="24">
        <v>1492</v>
      </c>
      <c r="K36" s="21" t="s">
        <v>75</v>
      </c>
      <c r="L36" s="20">
        <v>408</v>
      </c>
      <c r="M36" s="23">
        <v>1432</v>
      </c>
      <c r="N36" s="20">
        <v>158</v>
      </c>
      <c r="O36" s="21">
        <v>19</v>
      </c>
      <c r="P36" s="20">
        <v>181</v>
      </c>
      <c r="Q36" s="21" t="s">
        <v>75</v>
      </c>
      <c r="R36" s="20">
        <v>128</v>
      </c>
      <c r="S36" s="21" t="s">
        <v>75</v>
      </c>
    </row>
    <row r="37" spans="1:32" ht="13.5" customHeight="1" outlineLevel="1" x14ac:dyDescent="0.25">
      <c r="A37" s="55" t="s">
        <v>189</v>
      </c>
      <c r="B37" s="55" t="s">
        <v>1</v>
      </c>
      <c r="C37" s="23">
        <v>35870</v>
      </c>
      <c r="D37" s="24">
        <v>15724</v>
      </c>
      <c r="E37" s="23">
        <v>8564</v>
      </c>
      <c r="F37" s="20">
        <v>794</v>
      </c>
      <c r="G37" s="21">
        <v>80</v>
      </c>
      <c r="H37" s="20" t="s">
        <v>75</v>
      </c>
      <c r="I37" s="21">
        <v>402</v>
      </c>
      <c r="J37" s="24">
        <v>1926</v>
      </c>
      <c r="K37" s="21" t="s">
        <v>75</v>
      </c>
      <c r="L37" s="24">
        <v>3193</v>
      </c>
      <c r="M37" s="23">
        <v>2722</v>
      </c>
      <c r="N37" s="20" t="s">
        <v>75</v>
      </c>
      <c r="O37" s="21">
        <v>97</v>
      </c>
      <c r="P37" s="20">
        <v>592</v>
      </c>
      <c r="Q37" s="21" t="s">
        <v>75</v>
      </c>
      <c r="R37" s="20" t="s">
        <v>75</v>
      </c>
      <c r="S37" s="21">
        <v>98</v>
      </c>
    </row>
    <row r="38" spans="1:32" ht="20.100000000000001" customHeight="1" x14ac:dyDescent="0.25">
      <c r="A38" s="50" t="s">
        <v>10</v>
      </c>
      <c r="B38" s="50" t="s">
        <v>1</v>
      </c>
      <c r="C38" s="26">
        <v>75761</v>
      </c>
      <c r="D38" s="26">
        <v>24964</v>
      </c>
      <c r="E38" s="26">
        <v>17089</v>
      </c>
      <c r="F38" s="26">
        <v>1918</v>
      </c>
      <c r="G38" s="25">
        <v>434</v>
      </c>
      <c r="H38" s="25">
        <v>372</v>
      </c>
      <c r="I38" s="26">
        <v>1506</v>
      </c>
      <c r="J38" s="26">
        <v>6744</v>
      </c>
      <c r="K38" s="25">
        <v>237</v>
      </c>
      <c r="L38" s="26">
        <v>5634</v>
      </c>
      <c r="M38" s="26">
        <v>9350</v>
      </c>
      <c r="N38" s="26">
        <v>3349</v>
      </c>
      <c r="O38" s="25">
        <v>297</v>
      </c>
      <c r="P38" s="26">
        <v>1834</v>
      </c>
      <c r="Q38" s="25">
        <v>284</v>
      </c>
      <c r="R38" s="25">
        <v>843</v>
      </c>
      <c r="S38" s="25">
        <v>905</v>
      </c>
      <c r="T38" s="35"/>
    </row>
    <row r="39" spans="1:32" ht="4.5" customHeight="1" x14ac:dyDescent="0.25">
      <c r="A39" s="51" t="s">
        <v>1</v>
      </c>
      <c r="B39" s="51" t="s">
        <v>1</v>
      </c>
      <c r="C39" s="6" t="s">
        <v>1</v>
      </c>
      <c r="D39" s="6" t="s">
        <v>1</v>
      </c>
      <c r="E39" s="6" t="s">
        <v>1</v>
      </c>
      <c r="F39" s="6" t="s">
        <v>1</v>
      </c>
      <c r="G39" s="6" t="s">
        <v>1</v>
      </c>
      <c r="H39" s="6" t="s">
        <v>1</v>
      </c>
      <c r="I39" s="6" t="s">
        <v>1</v>
      </c>
      <c r="J39" s="6" t="s">
        <v>1</v>
      </c>
      <c r="K39" s="6" t="s">
        <v>1</v>
      </c>
      <c r="L39" s="6" t="s">
        <v>1</v>
      </c>
      <c r="M39" s="6" t="s">
        <v>1</v>
      </c>
      <c r="N39" s="6" t="s">
        <v>1</v>
      </c>
      <c r="O39" s="6" t="s">
        <v>1</v>
      </c>
      <c r="P39" s="6" t="s">
        <v>1</v>
      </c>
      <c r="Q39" s="6" t="s">
        <v>1</v>
      </c>
      <c r="R39" s="6" t="s">
        <v>1</v>
      </c>
      <c r="S39" s="6" t="s">
        <v>1</v>
      </c>
    </row>
    <row r="40" spans="1:32" ht="4.5" customHeight="1" x14ac:dyDescent="0.25">
      <c r="A40" s="39" t="s">
        <v>1</v>
      </c>
      <c r="B40" s="39" t="s">
        <v>1</v>
      </c>
      <c r="C40" s="39" t="s">
        <v>1</v>
      </c>
      <c r="D40" s="39" t="s">
        <v>1</v>
      </c>
      <c r="E40" s="39" t="s">
        <v>1</v>
      </c>
      <c r="F40" s="39" t="s">
        <v>1</v>
      </c>
      <c r="G40" s="39" t="s">
        <v>1</v>
      </c>
      <c r="H40" s="39" t="s">
        <v>1</v>
      </c>
      <c r="I40" s="39" t="s">
        <v>1</v>
      </c>
      <c r="J40" s="39" t="s">
        <v>1</v>
      </c>
      <c r="K40" s="39" t="s">
        <v>1</v>
      </c>
      <c r="L40" s="39" t="s">
        <v>1</v>
      </c>
      <c r="M40" s="39" t="s">
        <v>1</v>
      </c>
      <c r="N40" s="39" t="s">
        <v>1</v>
      </c>
      <c r="O40" s="39" t="s">
        <v>1</v>
      </c>
      <c r="P40" s="39" t="s">
        <v>1</v>
      </c>
      <c r="Q40" s="39" t="s">
        <v>1</v>
      </c>
      <c r="R40" s="39" t="s">
        <v>1</v>
      </c>
      <c r="S40" s="39" t="s">
        <v>1</v>
      </c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</row>
    <row r="41" spans="1:32" ht="13.5" customHeight="1" x14ac:dyDescent="0.25">
      <c r="A41" s="40" t="s">
        <v>15</v>
      </c>
      <c r="B41" s="40" t="s">
        <v>1</v>
      </c>
      <c r="C41" s="40" t="s">
        <v>1</v>
      </c>
      <c r="D41" s="40" t="s">
        <v>1</v>
      </c>
      <c r="E41" s="40" t="s">
        <v>1</v>
      </c>
      <c r="F41" s="40" t="s">
        <v>1</v>
      </c>
      <c r="G41" s="40" t="s">
        <v>1</v>
      </c>
      <c r="H41" s="40" t="s">
        <v>1</v>
      </c>
      <c r="I41" s="40" t="s">
        <v>1</v>
      </c>
      <c r="J41" s="40" t="s">
        <v>1</v>
      </c>
      <c r="K41" s="40" t="s">
        <v>1</v>
      </c>
      <c r="L41" s="40" t="s">
        <v>1</v>
      </c>
      <c r="M41" s="40" t="s">
        <v>1</v>
      </c>
      <c r="N41" s="40" t="s">
        <v>1</v>
      </c>
      <c r="O41" s="40" t="s">
        <v>1</v>
      </c>
      <c r="P41" s="40" t="s">
        <v>1</v>
      </c>
      <c r="Q41" s="40" t="s">
        <v>1</v>
      </c>
      <c r="R41" s="40" t="s">
        <v>1</v>
      </c>
      <c r="S41" s="40" t="s">
        <v>1</v>
      </c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</row>
    <row r="42" spans="1:32" ht="13.5" customHeight="1" x14ac:dyDescent="0.25">
      <c r="A42" s="40" t="s">
        <v>190</v>
      </c>
      <c r="B42" s="40" t="s">
        <v>1</v>
      </c>
      <c r="C42" s="40" t="s">
        <v>1</v>
      </c>
      <c r="D42" s="40" t="s">
        <v>1</v>
      </c>
      <c r="E42" s="40" t="s">
        <v>1</v>
      </c>
      <c r="F42" s="40" t="s">
        <v>1</v>
      </c>
      <c r="G42" s="40" t="s">
        <v>1</v>
      </c>
      <c r="H42" s="40" t="s">
        <v>1</v>
      </c>
      <c r="I42" s="40" t="s">
        <v>1</v>
      </c>
      <c r="J42" s="40" t="s">
        <v>1</v>
      </c>
      <c r="K42" s="40" t="s">
        <v>1</v>
      </c>
      <c r="L42" s="40" t="s">
        <v>1</v>
      </c>
      <c r="M42" s="40" t="s">
        <v>1</v>
      </c>
      <c r="N42" s="40" t="s">
        <v>1</v>
      </c>
      <c r="O42" s="40" t="s">
        <v>1</v>
      </c>
      <c r="P42" s="40" t="s">
        <v>1</v>
      </c>
      <c r="Q42" s="40" t="s">
        <v>1</v>
      </c>
      <c r="R42" s="40" t="s">
        <v>1</v>
      </c>
      <c r="S42" s="40" t="s">
        <v>1</v>
      </c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</row>
    <row r="43" spans="1:32" ht="13.5" customHeight="1" x14ac:dyDescent="0.25">
      <c r="A43" s="40" t="s">
        <v>191</v>
      </c>
      <c r="B43" s="40" t="s">
        <v>1</v>
      </c>
      <c r="C43" s="40" t="s">
        <v>1</v>
      </c>
      <c r="D43" s="40" t="s">
        <v>1</v>
      </c>
      <c r="E43" s="40" t="s">
        <v>1</v>
      </c>
      <c r="F43" s="40" t="s">
        <v>1</v>
      </c>
      <c r="G43" s="40" t="s">
        <v>1</v>
      </c>
      <c r="H43" s="40" t="s">
        <v>1</v>
      </c>
      <c r="I43" s="40" t="s">
        <v>1</v>
      </c>
      <c r="J43" s="40" t="s">
        <v>1</v>
      </c>
      <c r="K43" s="40" t="s">
        <v>1</v>
      </c>
      <c r="L43" s="40" t="s">
        <v>1</v>
      </c>
      <c r="M43" s="40" t="s">
        <v>1</v>
      </c>
      <c r="N43" s="40" t="s">
        <v>1</v>
      </c>
      <c r="O43" s="40" t="s">
        <v>1</v>
      </c>
      <c r="P43" s="40" t="s">
        <v>1</v>
      </c>
      <c r="Q43" s="40" t="s">
        <v>1</v>
      </c>
      <c r="R43" s="40" t="s">
        <v>1</v>
      </c>
      <c r="S43" s="40" t="s">
        <v>1</v>
      </c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</row>
    <row r="44" spans="1:32" ht="13.5" customHeight="1" x14ac:dyDescent="0.25">
      <c r="A44" s="40" t="s">
        <v>303</v>
      </c>
      <c r="B44" s="40" t="s">
        <v>1</v>
      </c>
      <c r="C44" s="40" t="s">
        <v>1</v>
      </c>
      <c r="D44" s="40" t="s">
        <v>1</v>
      </c>
      <c r="E44" s="40" t="s">
        <v>1</v>
      </c>
      <c r="F44" s="40" t="s">
        <v>1</v>
      </c>
      <c r="G44" s="40" t="s">
        <v>1</v>
      </c>
      <c r="H44" s="40" t="s">
        <v>1</v>
      </c>
      <c r="I44" s="40" t="s">
        <v>1</v>
      </c>
      <c r="J44" s="40" t="s">
        <v>1</v>
      </c>
      <c r="K44" s="40" t="s">
        <v>1</v>
      </c>
      <c r="L44" s="40" t="s">
        <v>1</v>
      </c>
      <c r="M44" s="40" t="s">
        <v>1</v>
      </c>
      <c r="N44" s="40" t="s">
        <v>1</v>
      </c>
      <c r="O44" s="40" t="s">
        <v>1</v>
      </c>
      <c r="P44" s="40" t="s">
        <v>1</v>
      </c>
      <c r="Q44" s="40" t="s">
        <v>1</v>
      </c>
      <c r="R44" s="40" t="s">
        <v>1</v>
      </c>
      <c r="S44" s="40" t="s">
        <v>1</v>
      </c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</row>
    <row r="45" spans="1:32" ht="13.5" customHeight="1" x14ac:dyDescent="0.25">
      <c r="A45" s="40" t="s">
        <v>280</v>
      </c>
      <c r="B45" s="40" t="s">
        <v>1</v>
      </c>
      <c r="C45" s="40" t="s">
        <v>1</v>
      </c>
      <c r="D45" s="40" t="s">
        <v>1</v>
      </c>
      <c r="E45" s="40" t="s">
        <v>1</v>
      </c>
      <c r="F45" s="40" t="s">
        <v>1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O45" s="40" t="s">
        <v>1</v>
      </c>
      <c r="P45" s="40" t="s">
        <v>1</v>
      </c>
      <c r="Q45" s="40" t="s">
        <v>1</v>
      </c>
      <c r="R45" s="40" t="s">
        <v>1</v>
      </c>
      <c r="S45" s="40" t="s">
        <v>1</v>
      </c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</row>
    <row r="46" spans="1:32" ht="13.5" customHeight="1" x14ac:dyDescent="0.25">
      <c r="A46" s="40" t="s">
        <v>28</v>
      </c>
      <c r="B46" s="40" t="s">
        <v>1</v>
      </c>
      <c r="C46" s="40" t="s">
        <v>1</v>
      </c>
      <c r="D46" s="40" t="s">
        <v>1</v>
      </c>
      <c r="E46" s="40" t="s">
        <v>1</v>
      </c>
      <c r="F46" s="40" t="s">
        <v>1</v>
      </c>
      <c r="G46" s="40" t="s">
        <v>1</v>
      </c>
      <c r="H46" s="40" t="s">
        <v>1</v>
      </c>
      <c r="I46" s="40" t="s">
        <v>1</v>
      </c>
      <c r="J46" s="40" t="s">
        <v>1</v>
      </c>
      <c r="K46" s="40" t="s">
        <v>1</v>
      </c>
      <c r="L46" s="40" t="s">
        <v>1</v>
      </c>
      <c r="M46" s="40" t="s">
        <v>1</v>
      </c>
      <c r="N46" s="40" t="s">
        <v>1</v>
      </c>
      <c r="O46" s="40" t="s">
        <v>1</v>
      </c>
      <c r="P46" s="40" t="s">
        <v>1</v>
      </c>
      <c r="Q46" s="40" t="s">
        <v>1</v>
      </c>
      <c r="R46" s="40" t="s">
        <v>1</v>
      </c>
      <c r="S46" s="40" t="s">
        <v>1</v>
      </c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</row>
    <row r="47" spans="1:32" ht="13.5" customHeight="1" x14ac:dyDescent="0.25">
      <c r="A47" s="40" t="s">
        <v>47</v>
      </c>
      <c r="B47" s="40" t="s">
        <v>1</v>
      </c>
      <c r="C47" s="40" t="s">
        <v>1</v>
      </c>
      <c r="D47" s="40" t="s">
        <v>1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O47" s="40" t="s">
        <v>1</v>
      </c>
      <c r="P47" s="40" t="s">
        <v>1</v>
      </c>
      <c r="Q47" s="40" t="s">
        <v>1</v>
      </c>
      <c r="R47" s="40" t="s">
        <v>1</v>
      </c>
      <c r="S47" s="40" t="s">
        <v>1</v>
      </c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</row>
  </sheetData>
  <mergeCells count="32">
    <mergeCell ref="A32:B32"/>
    <mergeCell ref="A6:S6"/>
    <mergeCell ref="A22:S22"/>
    <mergeCell ref="A27:S27"/>
    <mergeCell ref="A23:B23"/>
    <mergeCell ref="A24:B24"/>
    <mergeCell ref="A25:B25"/>
    <mergeCell ref="A26:B26"/>
    <mergeCell ref="A38:B38"/>
    <mergeCell ref="A39:B39"/>
    <mergeCell ref="A1:S1"/>
    <mergeCell ref="A2:B5"/>
    <mergeCell ref="C2:S2"/>
    <mergeCell ref="C3:C4"/>
    <mergeCell ref="D3:S3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45:AF45"/>
    <mergeCell ref="A46:AF46"/>
    <mergeCell ref="A47:AF47"/>
    <mergeCell ref="A40:AF40"/>
    <mergeCell ref="A41:AF41"/>
    <mergeCell ref="A42:AF42"/>
    <mergeCell ref="A43:AF43"/>
    <mergeCell ref="A44:AF44"/>
  </mergeCells>
  <pageMargins left="0.7" right="0.7" top="0.75" bottom="0.75" header="0.3" footer="0.3"/>
  <pageSetup paperSize="9" orientation="landscape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AF48"/>
  <sheetViews>
    <sheetView showGridLines="0" workbookViewId="0">
      <pane ySplit="5" topLeftCell="A21" activePane="bottomLeft" state="frozen"/>
      <selection pane="bottomLeft" activeCell="A46" sqref="A46:AF46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3" width="9.140625" customWidth="1"/>
    <col min="4" max="19" width="9.140625" customWidth="1" outlineLevel="1"/>
  </cols>
  <sheetData>
    <row r="1" spans="1:19" ht="20.100000000000001" customHeight="1" x14ac:dyDescent="0.25">
      <c r="A1" s="41" t="s">
        <v>304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  <c r="M1" s="41" t="s">
        <v>1</v>
      </c>
      <c r="N1" s="41" t="s">
        <v>1</v>
      </c>
      <c r="O1" s="41" t="s">
        <v>1</v>
      </c>
      <c r="P1" s="41" t="s">
        <v>1</v>
      </c>
      <c r="Q1" s="41" t="s">
        <v>1</v>
      </c>
      <c r="R1" s="41" t="s">
        <v>1</v>
      </c>
      <c r="S1" s="41" t="s">
        <v>1</v>
      </c>
    </row>
    <row r="2" spans="1:19" ht="20.100000000000001" customHeight="1" x14ac:dyDescent="0.25">
      <c r="A2" s="53" t="s">
        <v>161</v>
      </c>
      <c r="B2" s="53" t="s">
        <v>1</v>
      </c>
      <c r="C2" s="43" t="s">
        <v>35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  <c r="L2" s="43" t="s">
        <v>1</v>
      </c>
      <c r="M2" s="43" t="s">
        <v>1</v>
      </c>
      <c r="N2" s="43" t="s">
        <v>1</v>
      </c>
      <c r="O2" s="43" t="s">
        <v>1</v>
      </c>
      <c r="P2" s="43" t="s">
        <v>1</v>
      </c>
      <c r="Q2" s="43" t="s">
        <v>1</v>
      </c>
      <c r="R2" s="43" t="s">
        <v>1</v>
      </c>
      <c r="S2" s="43" t="s">
        <v>1</v>
      </c>
    </row>
    <row r="3" spans="1:19" ht="20.100000000000001" customHeight="1" x14ac:dyDescent="0.25">
      <c r="A3" s="53" t="s">
        <v>162</v>
      </c>
      <c r="B3" s="53" t="s">
        <v>1</v>
      </c>
      <c r="C3" s="62" t="s">
        <v>155</v>
      </c>
      <c r="D3" s="43" t="s">
        <v>302</v>
      </c>
      <c r="E3" s="43" t="s">
        <v>1</v>
      </c>
      <c r="F3" s="43" t="s">
        <v>1</v>
      </c>
      <c r="G3" s="43" t="s">
        <v>1</v>
      </c>
      <c r="H3" s="43" t="s">
        <v>1</v>
      </c>
      <c r="I3" s="43" t="s">
        <v>1</v>
      </c>
      <c r="J3" s="43" t="s">
        <v>1</v>
      </c>
      <c r="K3" s="43" t="s">
        <v>1</v>
      </c>
      <c r="L3" s="43" t="s">
        <v>1</v>
      </c>
      <c r="M3" s="43" t="s">
        <v>1</v>
      </c>
      <c r="N3" s="43" t="s">
        <v>1</v>
      </c>
      <c r="O3" s="43" t="s">
        <v>1</v>
      </c>
      <c r="P3" s="43" t="s">
        <v>1</v>
      </c>
      <c r="Q3" s="43" t="s">
        <v>1</v>
      </c>
      <c r="R3" s="43" t="s">
        <v>1</v>
      </c>
      <c r="S3" s="43" t="s">
        <v>1</v>
      </c>
    </row>
    <row r="4" spans="1:19" ht="81.95" customHeight="1" x14ac:dyDescent="0.25">
      <c r="A4" s="53" t="s">
        <v>166</v>
      </c>
      <c r="B4" s="53" t="s">
        <v>1</v>
      </c>
      <c r="C4" s="43" t="s">
        <v>1</v>
      </c>
      <c r="D4" s="34" t="s">
        <v>139</v>
      </c>
      <c r="E4" s="34" t="s">
        <v>140</v>
      </c>
      <c r="F4" s="34" t="s">
        <v>141</v>
      </c>
      <c r="G4" s="34" t="s">
        <v>142</v>
      </c>
      <c r="H4" s="34" t="s">
        <v>143</v>
      </c>
      <c r="I4" s="34" t="s">
        <v>144</v>
      </c>
      <c r="J4" s="34" t="s">
        <v>145</v>
      </c>
      <c r="K4" s="34" t="s">
        <v>146</v>
      </c>
      <c r="L4" s="34" t="s">
        <v>147</v>
      </c>
      <c r="M4" s="34" t="s">
        <v>148</v>
      </c>
      <c r="N4" s="34" t="s">
        <v>149</v>
      </c>
      <c r="O4" s="34" t="s">
        <v>150</v>
      </c>
      <c r="P4" s="34" t="s">
        <v>151</v>
      </c>
      <c r="Q4" s="34" t="s">
        <v>152</v>
      </c>
      <c r="R4" s="34" t="s">
        <v>153</v>
      </c>
      <c r="S4" s="34" t="s">
        <v>154</v>
      </c>
    </row>
    <row r="5" spans="1:19" ht="20.100000000000001" customHeight="1" x14ac:dyDescent="0.25">
      <c r="A5" s="53" t="s">
        <v>1</v>
      </c>
      <c r="B5" s="53" t="s">
        <v>1</v>
      </c>
      <c r="C5" s="10" t="s">
        <v>37</v>
      </c>
      <c r="D5" s="10" t="s">
        <v>37</v>
      </c>
      <c r="E5" s="10" t="s">
        <v>37</v>
      </c>
      <c r="F5" s="10" t="s">
        <v>37</v>
      </c>
      <c r="G5" s="10" t="s">
        <v>37</v>
      </c>
      <c r="H5" s="10" t="s">
        <v>37</v>
      </c>
      <c r="I5" s="10" t="s">
        <v>37</v>
      </c>
      <c r="J5" s="10" t="s">
        <v>37</v>
      </c>
      <c r="K5" s="10" t="s">
        <v>37</v>
      </c>
      <c r="L5" s="10" t="s">
        <v>37</v>
      </c>
      <c r="M5" s="10" t="s">
        <v>37</v>
      </c>
      <c r="N5" s="10" t="s">
        <v>37</v>
      </c>
      <c r="O5" s="10" t="s">
        <v>37</v>
      </c>
      <c r="P5" s="10" t="s">
        <v>37</v>
      </c>
      <c r="Q5" s="10" t="s">
        <v>37</v>
      </c>
      <c r="R5" s="10" t="s">
        <v>37</v>
      </c>
      <c r="S5" s="10" t="s">
        <v>37</v>
      </c>
    </row>
    <row r="6" spans="1:19" ht="20.100000000000001" customHeight="1" x14ac:dyDescent="0.25">
      <c r="A6" s="45" t="s">
        <v>64</v>
      </c>
      <c r="B6" s="45" t="s">
        <v>1</v>
      </c>
      <c r="C6" s="52" t="s">
        <v>1</v>
      </c>
      <c r="D6" s="52" t="s">
        <v>1</v>
      </c>
      <c r="E6" s="52" t="s">
        <v>1</v>
      </c>
      <c r="F6" s="52" t="s">
        <v>1</v>
      </c>
      <c r="G6" s="52" t="s">
        <v>1</v>
      </c>
      <c r="H6" s="52" t="s">
        <v>1</v>
      </c>
      <c r="I6" s="52" t="s">
        <v>1</v>
      </c>
      <c r="J6" s="52" t="s">
        <v>1</v>
      </c>
      <c r="K6" s="52" t="s">
        <v>1</v>
      </c>
      <c r="L6" s="52" t="s">
        <v>1</v>
      </c>
      <c r="M6" s="52" t="s">
        <v>1</v>
      </c>
      <c r="N6" s="52" t="s">
        <v>1</v>
      </c>
      <c r="O6" s="52" t="s">
        <v>1</v>
      </c>
      <c r="P6" s="52" t="s">
        <v>1</v>
      </c>
      <c r="Q6" s="52" t="s">
        <v>1</v>
      </c>
      <c r="R6" s="52" t="s">
        <v>1</v>
      </c>
      <c r="S6" s="52" t="s">
        <v>1</v>
      </c>
    </row>
    <row r="7" spans="1:19" ht="13.5" customHeight="1" outlineLevel="1" x14ac:dyDescent="0.25">
      <c r="A7" s="19" t="s">
        <v>69</v>
      </c>
      <c r="B7" s="19" t="s">
        <v>70</v>
      </c>
      <c r="C7" s="23">
        <v>371412</v>
      </c>
      <c r="D7" s="24">
        <v>113844</v>
      </c>
      <c r="E7" s="23">
        <v>89767</v>
      </c>
      <c r="F7" s="24">
        <v>6988</v>
      </c>
      <c r="G7" s="23">
        <v>2645</v>
      </c>
      <c r="H7" s="24">
        <v>1930</v>
      </c>
      <c r="I7" s="23">
        <v>7462</v>
      </c>
      <c r="J7" s="24">
        <v>31693</v>
      </c>
      <c r="K7" s="23">
        <v>1101</v>
      </c>
      <c r="L7" s="24">
        <v>31099</v>
      </c>
      <c r="M7" s="23">
        <v>49159</v>
      </c>
      <c r="N7" s="24">
        <v>13664</v>
      </c>
      <c r="O7" s="23">
        <v>1616</v>
      </c>
      <c r="P7" s="24">
        <v>7518</v>
      </c>
      <c r="Q7" s="23">
        <v>1746</v>
      </c>
      <c r="R7" s="24">
        <v>5834</v>
      </c>
      <c r="S7" s="23">
        <v>5347</v>
      </c>
    </row>
    <row r="8" spans="1:19" ht="13.5" customHeight="1" outlineLevel="1" x14ac:dyDescent="0.25">
      <c r="A8" s="19" t="s">
        <v>80</v>
      </c>
      <c r="B8" s="19" t="s">
        <v>81</v>
      </c>
      <c r="C8" s="23">
        <v>22047</v>
      </c>
      <c r="D8" s="24">
        <v>1812</v>
      </c>
      <c r="E8" s="23">
        <v>2180</v>
      </c>
      <c r="F8" s="20">
        <v>249</v>
      </c>
      <c r="G8" s="21">
        <v>84</v>
      </c>
      <c r="H8" s="20">
        <v>54</v>
      </c>
      <c r="I8" s="23">
        <v>1187</v>
      </c>
      <c r="J8" s="24">
        <v>2657</v>
      </c>
      <c r="K8" s="21">
        <v>15</v>
      </c>
      <c r="L8" s="24">
        <v>1226</v>
      </c>
      <c r="M8" s="23">
        <v>7139</v>
      </c>
      <c r="N8" s="24">
        <v>4493</v>
      </c>
      <c r="O8" s="21">
        <v>17</v>
      </c>
      <c r="P8" s="20">
        <v>230</v>
      </c>
      <c r="Q8" s="21">
        <v>340</v>
      </c>
      <c r="R8" s="20">
        <v>183</v>
      </c>
      <c r="S8" s="21">
        <v>182</v>
      </c>
    </row>
    <row r="9" spans="1:19" ht="13.5" customHeight="1" outlineLevel="1" x14ac:dyDescent="0.25">
      <c r="A9" s="19" t="s">
        <v>82</v>
      </c>
      <c r="B9" s="19" t="s">
        <v>83</v>
      </c>
      <c r="C9" s="23">
        <v>22540</v>
      </c>
      <c r="D9" s="24">
        <v>5872</v>
      </c>
      <c r="E9" s="23">
        <v>2537</v>
      </c>
      <c r="F9" s="24">
        <v>1689</v>
      </c>
      <c r="G9" s="21">
        <v>112</v>
      </c>
      <c r="H9" s="20" t="s">
        <v>75</v>
      </c>
      <c r="I9" s="21">
        <v>123</v>
      </c>
      <c r="J9" s="24">
        <v>5139</v>
      </c>
      <c r="K9" s="21">
        <v>252</v>
      </c>
      <c r="L9" s="20">
        <v>128</v>
      </c>
      <c r="M9" s="23">
        <v>3119</v>
      </c>
      <c r="N9" s="24">
        <v>2662</v>
      </c>
      <c r="O9" s="21">
        <v>117</v>
      </c>
      <c r="P9" s="20">
        <v>76</v>
      </c>
      <c r="Q9" s="21" t="s">
        <v>75</v>
      </c>
      <c r="R9" s="20">
        <v>581</v>
      </c>
      <c r="S9" s="21">
        <v>20</v>
      </c>
    </row>
    <row r="10" spans="1:19" ht="13.5" customHeight="1" outlineLevel="1" x14ac:dyDescent="0.25">
      <c r="A10" s="19" t="s">
        <v>92</v>
      </c>
      <c r="B10" s="19" t="s">
        <v>93</v>
      </c>
      <c r="C10" s="23">
        <v>61578</v>
      </c>
      <c r="D10" s="24">
        <v>15405</v>
      </c>
      <c r="E10" s="23">
        <v>20413</v>
      </c>
      <c r="F10" s="24">
        <v>2302</v>
      </c>
      <c r="G10" s="21">
        <v>312</v>
      </c>
      <c r="H10" s="20">
        <v>452</v>
      </c>
      <c r="I10" s="23">
        <v>1608</v>
      </c>
      <c r="J10" s="24">
        <v>4839</v>
      </c>
      <c r="K10" s="21">
        <v>247</v>
      </c>
      <c r="L10" s="24">
        <v>3272</v>
      </c>
      <c r="M10" s="23">
        <v>5519</v>
      </c>
      <c r="N10" s="20">
        <v>646</v>
      </c>
      <c r="O10" s="21">
        <v>119</v>
      </c>
      <c r="P10" s="24">
        <v>2729</v>
      </c>
      <c r="Q10" s="21">
        <v>442</v>
      </c>
      <c r="R10" s="24">
        <v>1018</v>
      </c>
      <c r="S10" s="23">
        <v>2255</v>
      </c>
    </row>
    <row r="11" spans="1:19" ht="13.5" customHeight="1" outlineLevel="1" x14ac:dyDescent="0.25">
      <c r="A11" s="19" t="s">
        <v>94</v>
      </c>
      <c r="B11" s="19" t="s">
        <v>95</v>
      </c>
      <c r="C11" s="23">
        <v>23159</v>
      </c>
      <c r="D11" s="24">
        <v>7872</v>
      </c>
      <c r="E11" s="23">
        <v>4389</v>
      </c>
      <c r="F11" s="20">
        <v>692</v>
      </c>
      <c r="G11" s="21">
        <v>27</v>
      </c>
      <c r="H11" s="20">
        <v>68</v>
      </c>
      <c r="I11" s="21">
        <v>26</v>
      </c>
      <c r="J11" s="24">
        <v>1167</v>
      </c>
      <c r="K11" s="21" t="s">
        <v>75</v>
      </c>
      <c r="L11" s="24">
        <v>1017</v>
      </c>
      <c r="M11" s="23">
        <v>6379</v>
      </c>
      <c r="N11" s="20">
        <v>502</v>
      </c>
      <c r="O11" s="21" t="s">
        <v>75</v>
      </c>
      <c r="P11" s="20">
        <v>533</v>
      </c>
      <c r="Q11" s="21">
        <v>94</v>
      </c>
      <c r="R11" s="20">
        <v>99</v>
      </c>
      <c r="S11" s="21">
        <v>217</v>
      </c>
    </row>
    <row r="12" spans="1:19" ht="13.5" customHeight="1" outlineLevel="1" x14ac:dyDescent="0.25">
      <c r="A12" s="19" t="s">
        <v>96</v>
      </c>
      <c r="B12" s="19" t="s">
        <v>97</v>
      </c>
      <c r="C12" s="23">
        <v>50795</v>
      </c>
      <c r="D12" s="24">
        <v>17271</v>
      </c>
      <c r="E12" s="23">
        <v>10218</v>
      </c>
      <c r="F12" s="20">
        <v>950</v>
      </c>
      <c r="G12" s="21">
        <v>214</v>
      </c>
      <c r="H12" s="20">
        <v>102</v>
      </c>
      <c r="I12" s="23">
        <v>1238</v>
      </c>
      <c r="J12" s="24">
        <v>2697</v>
      </c>
      <c r="K12" s="21">
        <v>143</v>
      </c>
      <c r="L12" s="24">
        <v>3518</v>
      </c>
      <c r="M12" s="23">
        <v>8258</v>
      </c>
      <c r="N12" s="24">
        <v>1670</v>
      </c>
      <c r="O12" s="21">
        <v>147</v>
      </c>
      <c r="P12" s="24">
        <v>1891</v>
      </c>
      <c r="Q12" s="21">
        <v>208</v>
      </c>
      <c r="R12" s="24">
        <v>1679</v>
      </c>
      <c r="S12" s="21">
        <v>590</v>
      </c>
    </row>
    <row r="13" spans="1:19" ht="13.5" customHeight="1" outlineLevel="1" x14ac:dyDescent="0.25">
      <c r="A13" s="19" t="s">
        <v>98</v>
      </c>
      <c r="B13" s="19" t="s">
        <v>99</v>
      </c>
      <c r="C13" s="23">
        <v>137432</v>
      </c>
      <c r="D13" s="24">
        <v>56189</v>
      </c>
      <c r="E13" s="23">
        <v>39065</v>
      </c>
      <c r="F13" s="20">
        <v>354</v>
      </c>
      <c r="G13" s="21" t="s">
        <v>75</v>
      </c>
      <c r="H13" s="20">
        <v>153</v>
      </c>
      <c r="I13" s="21" t="s">
        <v>171</v>
      </c>
      <c r="J13" s="24">
        <v>8890</v>
      </c>
      <c r="K13" s="21" t="s">
        <v>171</v>
      </c>
      <c r="L13" s="24">
        <v>17055</v>
      </c>
      <c r="M13" s="23">
        <v>11094</v>
      </c>
      <c r="N13" s="24">
        <v>2236</v>
      </c>
      <c r="O13" s="21">
        <v>737</v>
      </c>
      <c r="P13" s="20">
        <v>243</v>
      </c>
      <c r="Q13" s="21" t="s">
        <v>75</v>
      </c>
      <c r="R13" s="20">
        <v>426</v>
      </c>
      <c r="S13" s="21">
        <v>659</v>
      </c>
    </row>
    <row r="14" spans="1:19" ht="13.5" customHeight="1" outlineLevel="1" x14ac:dyDescent="0.25">
      <c r="A14" s="19" t="s">
        <v>100</v>
      </c>
      <c r="B14" s="19" t="s">
        <v>101</v>
      </c>
      <c r="C14" s="23">
        <v>11904</v>
      </c>
      <c r="D14" s="20">
        <v>889</v>
      </c>
      <c r="E14" s="23">
        <v>3184</v>
      </c>
      <c r="F14" s="20">
        <v>226</v>
      </c>
      <c r="G14" s="21" t="s">
        <v>75</v>
      </c>
      <c r="H14" s="20">
        <v>777</v>
      </c>
      <c r="I14" s="21" t="s">
        <v>75</v>
      </c>
      <c r="J14" s="20">
        <v>865</v>
      </c>
      <c r="K14" s="21">
        <v>31</v>
      </c>
      <c r="L14" s="24">
        <v>1284</v>
      </c>
      <c r="M14" s="21">
        <v>326</v>
      </c>
      <c r="N14" s="20">
        <v>179</v>
      </c>
      <c r="O14" s="21" t="s">
        <v>171</v>
      </c>
      <c r="P14" s="20">
        <v>470</v>
      </c>
      <c r="Q14" s="21">
        <v>11</v>
      </c>
      <c r="R14" s="20">
        <v>182</v>
      </c>
      <c r="S14" s="21" t="s">
        <v>75</v>
      </c>
    </row>
    <row r="15" spans="1:19" ht="13.5" customHeight="1" outlineLevel="1" x14ac:dyDescent="0.25">
      <c r="A15" s="19" t="s">
        <v>102</v>
      </c>
      <c r="B15" s="19" t="s">
        <v>103</v>
      </c>
      <c r="C15" s="23">
        <v>8830</v>
      </c>
      <c r="D15" s="20">
        <v>713</v>
      </c>
      <c r="E15" s="23">
        <v>3062</v>
      </c>
      <c r="F15" s="20">
        <v>0</v>
      </c>
      <c r="G15" s="21" t="s">
        <v>75</v>
      </c>
      <c r="H15" s="20">
        <v>721</v>
      </c>
      <c r="I15" s="21" t="s">
        <v>75</v>
      </c>
      <c r="J15" s="20" t="s">
        <v>75</v>
      </c>
      <c r="K15" s="21" t="s">
        <v>171</v>
      </c>
      <c r="L15" s="20">
        <v>616</v>
      </c>
      <c r="M15" s="21">
        <v>36</v>
      </c>
      <c r="N15" s="20">
        <v>15</v>
      </c>
      <c r="O15" s="21" t="s">
        <v>171</v>
      </c>
      <c r="P15" s="20" t="s">
        <v>75</v>
      </c>
      <c r="Q15" s="21" t="s">
        <v>171</v>
      </c>
      <c r="R15" s="20">
        <v>2</v>
      </c>
      <c r="S15" s="21">
        <v>0</v>
      </c>
    </row>
    <row r="16" spans="1:19" ht="13.5" customHeight="1" outlineLevel="1" x14ac:dyDescent="0.25">
      <c r="A16" s="19" t="s">
        <v>110</v>
      </c>
      <c r="B16" s="19" t="s">
        <v>111</v>
      </c>
      <c r="C16" s="23">
        <v>37739</v>
      </c>
      <c r="D16" s="24">
        <v>14953</v>
      </c>
      <c r="E16" s="23">
        <v>6650</v>
      </c>
      <c r="F16" s="24">
        <v>2944</v>
      </c>
      <c r="G16" s="21">
        <v>403</v>
      </c>
      <c r="H16" s="20">
        <v>442</v>
      </c>
      <c r="I16" s="21">
        <v>782</v>
      </c>
      <c r="J16" s="24">
        <v>1225</v>
      </c>
      <c r="K16" s="21">
        <v>235</v>
      </c>
      <c r="L16" s="20">
        <v>978</v>
      </c>
      <c r="M16" s="23">
        <v>3543</v>
      </c>
      <c r="N16" s="24">
        <v>1019</v>
      </c>
      <c r="O16" s="21">
        <v>477</v>
      </c>
      <c r="P16" s="24">
        <v>3145</v>
      </c>
      <c r="Q16" s="21">
        <v>171</v>
      </c>
      <c r="R16" s="20">
        <v>331</v>
      </c>
      <c r="S16" s="21">
        <v>440</v>
      </c>
    </row>
    <row r="17" spans="1:20" ht="13.5" customHeight="1" outlineLevel="1" x14ac:dyDescent="0.25">
      <c r="A17" s="19" t="s">
        <v>172</v>
      </c>
      <c r="B17" s="19" t="s">
        <v>173</v>
      </c>
      <c r="C17" s="23">
        <v>28871</v>
      </c>
      <c r="D17" s="24">
        <v>13880</v>
      </c>
      <c r="E17" s="23">
        <v>3522</v>
      </c>
      <c r="F17" s="24">
        <v>2130</v>
      </c>
      <c r="G17" s="21">
        <v>303</v>
      </c>
      <c r="H17" s="20">
        <v>349</v>
      </c>
      <c r="I17" s="21">
        <v>374</v>
      </c>
      <c r="J17" s="20">
        <v>834</v>
      </c>
      <c r="K17" s="21">
        <v>58</v>
      </c>
      <c r="L17" s="20">
        <v>603</v>
      </c>
      <c r="M17" s="23">
        <v>2401</v>
      </c>
      <c r="N17" s="20">
        <v>497</v>
      </c>
      <c r="O17" s="21">
        <v>371</v>
      </c>
      <c r="P17" s="24">
        <v>2869</v>
      </c>
      <c r="Q17" s="21">
        <v>79</v>
      </c>
      <c r="R17" s="20">
        <v>229</v>
      </c>
      <c r="S17" s="21">
        <v>372</v>
      </c>
    </row>
    <row r="18" spans="1:20" ht="13.5" customHeight="1" outlineLevel="1" x14ac:dyDescent="0.25">
      <c r="A18" s="19" t="s">
        <v>114</v>
      </c>
      <c r="B18" s="19" t="s">
        <v>115</v>
      </c>
      <c r="C18" s="23">
        <v>55419</v>
      </c>
      <c r="D18" s="24">
        <v>11528</v>
      </c>
      <c r="E18" s="23">
        <v>11268</v>
      </c>
      <c r="F18" s="24">
        <v>3216</v>
      </c>
      <c r="G18" s="21">
        <v>759</v>
      </c>
      <c r="H18" s="20">
        <v>647</v>
      </c>
      <c r="I18" s="23">
        <v>1322</v>
      </c>
      <c r="J18" s="24">
        <v>5377</v>
      </c>
      <c r="K18" s="21">
        <v>654</v>
      </c>
      <c r="L18" s="24">
        <v>3628</v>
      </c>
      <c r="M18" s="23">
        <v>6957</v>
      </c>
      <c r="N18" s="24">
        <v>3403</v>
      </c>
      <c r="O18" s="21">
        <v>455</v>
      </c>
      <c r="P18" s="24">
        <v>3988</v>
      </c>
      <c r="Q18" s="21">
        <v>634</v>
      </c>
      <c r="R18" s="20">
        <v>224</v>
      </c>
      <c r="S18" s="23">
        <v>1360</v>
      </c>
    </row>
    <row r="19" spans="1:20" ht="13.5" customHeight="1" outlineLevel="1" x14ac:dyDescent="0.25">
      <c r="A19" s="19" t="s">
        <v>116</v>
      </c>
      <c r="B19" s="19" t="s">
        <v>117</v>
      </c>
      <c r="C19" s="23">
        <v>22176</v>
      </c>
      <c r="D19" s="24">
        <v>5072</v>
      </c>
      <c r="E19" s="23">
        <v>5608</v>
      </c>
      <c r="F19" s="20">
        <v>554</v>
      </c>
      <c r="G19" s="21">
        <v>136</v>
      </c>
      <c r="H19" s="20">
        <v>305</v>
      </c>
      <c r="I19" s="21">
        <v>627</v>
      </c>
      <c r="J19" s="24">
        <v>2802</v>
      </c>
      <c r="K19" s="21">
        <v>135</v>
      </c>
      <c r="L19" s="24">
        <v>1883</v>
      </c>
      <c r="M19" s="23">
        <v>2637</v>
      </c>
      <c r="N19" s="20">
        <v>353</v>
      </c>
      <c r="O19" s="21">
        <v>8</v>
      </c>
      <c r="P19" s="24">
        <v>1618</v>
      </c>
      <c r="Q19" s="21">
        <v>175</v>
      </c>
      <c r="R19" s="20">
        <v>54</v>
      </c>
      <c r="S19" s="21">
        <v>209</v>
      </c>
    </row>
    <row r="20" spans="1:20" ht="13.5" customHeight="1" outlineLevel="1" x14ac:dyDescent="0.25">
      <c r="A20" s="19" t="s">
        <v>118</v>
      </c>
      <c r="B20" s="19" t="s">
        <v>119</v>
      </c>
      <c r="C20" s="23">
        <v>30366</v>
      </c>
      <c r="D20" s="24">
        <v>6196</v>
      </c>
      <c r="E20" s="23">
        <v>5367</v>
      </c>
      <c r="F20" s="24">
        <v>2451</v>
      </c>
      <c r="G20" s="21">
        <v>610</v>
      </c>
      <c r="H20" s="20">
        <v>312</v>
      </c>
      <c r="I20" s="21">
        <v>607</v>
      </c>
      <c r="J20" s="24">
        <v>1538</v>
      </c>
      <c r="K20" s="21">
        <v>489</v>
      </c>
      <c r="L20" s="24">
        <v>1461</v>
      </c>
      <c r="M20" s="23">
        <v>3874</v>
      </c>
      <c r="N20" s="24">
        <v>3008</v>
      </c>
      <c r="O20" s="21">
        <v>397</v>
      </c>
      <c r="P20" s="24">
        <v>2309</v>
      </c>
      <c r="Q20" s="21">
        <v>447</v>
      </c>
      <c r="R20" s="20">
        <v>161</v>
      </c>
      <c r="S20" s="23">
        <v>1140</v>
      </c>
    </row>
    <row r="21" spans="1:20" ht="13.5" customHeight="1" outlineLevel="1" x14ac:dyDescent="0.25">
      <c r="A21" s="19" t="s">
        <v>120</v>
      </c>
      <c r="B21" s="19" t="s">
        <v>121</v>
      </c>
      <c r="C21" s="23">
        <v>3463</v>
      </c>
      <c r="D21" s="20">
        <v>524</v>
      </c>
      <c r="E21" s="21">
        <v>228</v>
      </c>
      <c r="F21" s="20">
        <v>111</v>
      </c>
      <c r="G21" s="21">
        <v>88</v>
      </c>
      <c r="H21" s="20" t="s">
        <v>75</v>
      </c>
      <c r="I21" s="21">
        <v>59</v>
      </c>
      <c r="J21" s="20">
        <v>55</v>
      </c>
      <c r="K21" s="21" t="s">
        <v>75</v>
      </c>
      <c r="L21" s="20">
        <v>129</v>
      </c>
      <c r="M21" s="21">
        <v>925</v>
      </c>
      <c r="N21" s="20">
        <v>48</v>
      </c>
      <c r="O21" s="21">
        <v>1</v>
      </c>
      <c r="P21" s="20">
        <v>793</v>
      </c>
      <c r="Q21" s="21">
        <v>158</v>
      </c>
      <c r="R21" s="20" t="s">
        <v>171</v>
      </c>
      <c r="S21" s="21">
        <v>286</v>
      </c>
    </row>
    <row r="22" spans="1:20" ht="20.100000000000001" customHeight="1" x14ac:dyDescent="0.25">
      <c r="A22" s="45" t="s">
        <v>174</v>
      </c>
      <c r="B22" s="45" t="s">
        <v>1</v>
      </c>
      <c r="C22" s="47" t="s">
        <v>1</v>
      </c>
      <c r="D22" s="46" t="s">
        <v>1</v>
      </c>
      <c r="E22" s="47" t="s">
        <v>1</v>
      </c>
      <c r="F22" s="46" t="s">
        <v>1</v>
      </c>
      <c r="G22" s="47" t="s">
        <v>1</v>
      </c>
      <c r="H22" s="46" t="s">
        <v>1</v>
      </c>
      <c r="I22" s="47" t="s">
        <v>1</v>
      </c>
      <c r="J22" s="46" t="s">
        <v>1</v>
      </c>
      <c r="K22" s="47" t="s">
        <v>1</v>
      </c>
      <c r="L22" s="46" t="s">
        <v>1</v>
      </c>
      <c r="M22" s="47" t="s">
        <v>1</v>
      </c>
      <c r="N22" s="46" t="s">
        <v>1</v>
      </c>
      <c r="O22" s="47" t="s">
        <v>1</v>
      </c>
      <c r="P22" s="46" t="s">
        <v>1</v>
      </c>
      <c r="Q22" s="47" t="s">
        <v>1</v>
      </c>
      <c r="R22" s="46" t="s">
        <v>1</v>
      </c>
      <c r="S22" s="47" t="s">
        <v>1</v>
      </c>
    </row>
    <row r="23" spans="1:20" ht="13.5" customHeight="1" outlineLevel="1" x14ac:dyDescent="0.25">
      <c r="A23" s="48" t="s">
        <v>175</v>
      </c>
      <c r="B23" s="48" t="s">
        <v>1</v>
      </c>
      <c r="C23" s="23">
        <v>396662</v>
      </c>
      <c r="D23" s="24">
        <v>123073</v>
      </c>
      <c r="E23" s="23">
        <v>95548</v>
      </c>
      <c r="F23" s="24">
        <v>11689</v>
      </c>
      <c r="G23" s="23">
        <v>2932</v>
      </c>
      <c r="H23" s="24">
        <v>2716</v>
      </c>
      <c r="I23" s="23">
        <v>7547</v>
      </c>
      <c r="J23" s="24">
        <v>31915</v>
      </c>
      <c r="K23" s="23">
        <v>1703</v>
      </c>
      <c r="L23" s="24">
        <v>31965</v>
      </c>
      <c r="M23" s="23">
        <v>44608</v>
      </c>
      <c r="N23" s="24">
        <v>15834</v>
      </c>
      <c r="O23" s="23">
        <v>2016</v>
      </c>
      <c r="P23" s="24">
        <v>11838</v>
      </c>
      <c r="Q23" s="23">
        <v>1862</v>
      </c>
      <c r="R23" s="24">
        <v>5354</v>
      </c>
      <c r="S23" s="23">
        <v>6062</v>
      </c>
    </row>
    <row r="24" spans="1:20" ht="13.5" customHeight="1" outlineLevel="1" x14ac:dyDescent="0.25">
      <c r="A24" s="48" t="s">
        <v>176</v>
      </c>
      <c r="B24" s="48" t="s">
        <v>1</v>
      </c>
      <c r="C24" s="23">
        <v>123342</v>
      </c>
      <c r="D24" s="24">
        <v>27989</v>
      </c>
      <c r="E24" s="23">
        <v>31384</v>
      </c>
      <c r="F24" s="24">
        <v>6398</v>
      </c>
      <c r="G24" s="23">
        <v>1953</v>
      </c>
      <c r="H24" s="24">
        <v>1500</v>
      </c>
      <c r="I24" s="23">
        <v>4116</v>
      </c>
      <c r="J24" s="24">
        <v>12281</v>
      </c>
      <c r="K24" s="21">
        <v>987</v>
      </c>
      <c r="L24" s="24">
        <v>5299</v>
      </c>
      <c r="M24" s="23">
        <v>13557</v>
      </c>
      <c r="N24" s="24">
        <v>6256</v>
      </c>
      <c r="O24" s="21">
        <v>633</v>
      </c>
      <c r="P24" s="24">
        <v>4714</v>
      </c>
      <c r="Q24" s="23">
        <v>1029</v>
      </c>
      <c r="R24" s="24">
        <v>1835</v>
      </c>
      <c r="S24" s="23">
        <v>3412</v>
      </c>
    </row>
    <row r="25" spans="1:20" ht="13.5" customHeight="1" outlineLevel="1" x14ac:dyDescent="0.25">
      <c r="A25" s="48" t="s">
        <v>177</v>
      </c>
      <c r="B25" s="48" t="s">
        <v>1</v>
      </c>
      <c r="C25" s="23">
        <v>273320</v>
      </c>
      <c r="D25" s="24">
        <v>95084</v>
      </c>
      <c r="E25" s="23">
        <v>64165</v>
      </c>
      <c r="F25" s="24">
        <v>5292</v>
      </c>
      <c r="G25" s="21">
        <v>980</v>
      </c>
      <c r="H25" s="24">
        <v>1215</v>
      </c>
      <c r="I25" s="23">
        <v>3431</v>
      </c>
      <c r="J25" s="24">
        <v>19634</v>
      </c>
      <c r="K25" s="21">
        <v>716</v>
      </c>
      <c r="L25" s="24">
        <v>26666</v>
      </c>
      <c r="M25" s="23">
        <v>31051</v>
      </c>
      <c r="N25" s="24">
        <v>9577</v>
      </c>
      <c r="O25" s="23">
        <v>1383</v>
      </c>
      <c r="P25" s="24">
        <v>7124</v>
      </c>
      <c r="Q25" s="21">
        <v>833</v>
      </c>
      <c r="R25" s="24">
        <v>3519</v>
      </c>
      <c r="S25" s="23">
        <v>2650</v>
      </c>
    </row>
    <row r="26" spans="1:20" ht="13.5" customHeight="1" outlineLevel="1" x14ac:dyDescent="0.25">
      <c r="A26" s="48" t="s">
        <v>178</v>
      </c>
      <c r="B26" s="48" t="s">
        <v>1</v>
      </c>
      <c r="C26" s="23">
        <v>81467</v>
      </c>
      <c r="D26" s="24">
        <v>18898</v>
      </c>
      <c r="E26" s="23">
        <v>13917</v>
      </c>
      <c r="F26" s="24">
        <v>1943</v>
      </c>
      <c r="G26" s="23">
        <v>1154</v>
      </c>
      <c r="H26" s="20">
        <v>401</v>
      </c>
      <c r="I26" s="23">
        <v>2634</v>
      </c>
      <c r="J26" s="24">
        <v>8348</v>
      </c>
      <c r="K26" s="21">
        <v>457</v>
      </c>
      <c r="L26" s="24">
        <v>5295</v>
      </c>
      <c r="M26" s="23">
        <v>17838</v>
      </c>
      <c r="N26" s="24">
        <v>3074</v>
      </c>
      <c r="O26" s="21">
        <v>580</v>
      </c>
      <c r="P26" s="24">
        <v>3420</v>
      </c>
      <c r="Q26" s="21">
        <v>906</v>
      </c>
      <c r="R26" s="24">
        <v>1278</v>
      </c>
      <c r="S26" s="23">
        <v>1325</v>
      </c>
    </row>
    <row r="27" spans="1:20" ht="20.100000000000001" customHeight="1" x14ac:dyDescent="0.25">
      <c r="A27" s="45" t="s">
        <v>179</v>
      </c>
      <c r="B27" s="45" t="s">
        <v>1</v>
      </c>
      <c r="C27" s="47" t="s">
        <v>1</v>
      </c>
      <c r="D27" s="46" t="s">
        <v>1</v>
      </c>
      <c r="E27" s="47" t="s">
        <v>1</v>
      </c>
      <c r="F27" s="46" t="s">
        <v>1</v>
      </c>
      <c r="G27" s="47" t="s">
        <v>1</v>
      </c>
      <c r="H27" s="46" t="s">
        <v>1</v>
      </c>
      <c r="I27" s="47" t="s">
        <v>1</v>
      </c>
      <c r="J27" s="46" t="s">
        <v>1</v>
      </c>
      <c r="K27" s="47" t="s">
        <v>1</v>
      </c>
      <c r="L27" s="46" t="s">
        <v>1</v>
      </c>
      <c r="M27" s="47" t="s">
        <v>1</v>
      </c>
      <c r="N27" s="46" t="s">
        <v>1</v>
      </c>
      <c r="O27" s="47" t="s">
        <v>1</v>
      </c>
      <c r="P27" s="46" t="s">
        <v>1</v>
      </c>
      <c r="Q27" s="47" t="s">
        <v>1</v>
      </c>
      <c r="R27" s="46" t="s">
        <v>1</v>
      </c>
      <c r="S27" s="47" t="s">
        <v>1</v>
      </c>
    </row>
    <row r="28" spans="1:20" ht="13.5" customHeight="1" outlineLevel="1" x14ac:dyDescent="0.25">
      <c r="A28" s="55" t="s">
        <v>180</v>
      </c>
      <c r="B28" s="55" t="s">
        <v>1</v>
      </c>
      <c r="C28" s="23">
        <v>15934</v>
      </c>
      <c r="D28" s="24">
        <v>2619</v>
      </c>
      <c r="E28" s="23">
        <v>2352</v>
      </c>
      <c r="F28" s="24">
        <v>1471</v>
      </c>
      <c r="G28" s="21">
        <v>731</v>
      </c>
      <c r="H28" s="20">
        <v>165</v>
      </c>
      <c r="I28" s="21">
        <v>389</v>
      </c>
      <c r="J28" s="20">
        <v>843</v>
      </c>
      <c r="K28" s="21">
        <v>375</v>
      </c>
      <c r="L28" s="20">
        <v>865</v>
      </c>
      <c r="M28" s="23">
        <v>2441</v>
      </c>
      <c r="N28" s="20">
        <v>469</v>
      </c>
      <c r="O28" s="21">
        <v>166</v>
      </c>
      <c r="P28" s="24">
        <v>1533</v>
      </c>
      <c r="Q28" s="21">
        <v>484</v>
      </c>
      <c r="R28" s="20">
        <v>317</v>
      </c>
      <c r="S28" s="21">
        <v>713</v>
      </c>
      <c r="T28" s="35"/>
    </row>
    <row r="29" spans="1:20" ht="13.5" customHeight="1" outlineLevel="1" x14ac:dyDescent="0.25">
      <c r="A29" s="55" t="s">
        <v>181</v>
      </c>
      <c r="B29" s="55" t="s">
        <v>1</v>
      </c>
      <c r="C29" s="23">
        <v>19739</v>
      </c>
      <c r="D29" s="24">
        <v>3483</v>
      </c>
      <c r="E29" s="23">
        <v>3136</v>
      </c>
      <c r="F29" s="24">
        <v>1578</v>
      </c>
      <c r="G29" s="21">
        <v>579</v>
      </c>
      <c r="H29" s="20">
        <v>217</v>
      </c>
      <c r="I29" s="21">
        <v>308</v>
      </c>
      <c r="J29" s="24">
        <v>1225</v>
      </c>
      <c r="K29" s="21">
        <v>399</v>
      </c>
      <c r="L29" s="24">
        <v>1056</v>
      </c>
      <c r="M29" s="23">
        <v>3269</v>
      </c>
      <c r="N29" s="20">
        <v>506</v>
      </c>
      <c r="O29" s="21">
        <v>188</v>
      </c>
      <c r="P29" s="24">
        <v>1944</v>
      </c>
      <c r="Q29" s="21">
        <v>457</v>
      </c>
      <c r="R29" s="20">
        <v>436</v>
      </c>
      <c r="S29" s="21">
        <v>955</v>
      </c>
      <c r="T29" s="35"/>
    </row>
    <row r="30" spans="1:20" ht="13.5" customHeight="1" outlineLevel="1" x14ac:dyDescent="0.25">
      <c r="A30" s="55" t="s">
        <v>182</v>
      </c>
      <c r="B30" s="55" t="s">
        <v>1</v>
      </c>
      <c r="C30" s="23">
        <v>17609</v>
      </c>
      <c r="D30" s="24">
        <v>3682</v>
      </c>
      <c r="E30" s="23">
        <v>2896</v>
      </c>
      <c r="F30" s="24">
        <v>1097</v>
      </c>
      <c r="G30" s="21">
        <v>330</v>
      </c>
      <c r="H30" s="20">
        <v>210</v>
      </c>
      <c r="I30" s="21">
        <v>354</v>
      </c>
      <c r="J30" s="24">
        <v>1003</v>
      </c>
      <c r="K30" s="21">
        <v>110</v>
      </c>
      <c r="L30" s="24">
        <v>1096</v>
      </c>
      <c r="M30" s="23">
        <v>2645</v>
      </c>
      <c r="N30" s="20">
        <v>541</v>
      </c>
      <c r="O30" s="21">
        <v>202</v>
      </c>
      <c r="P30" s="24">
        <v>1623</v>
      </c>
      <c r="Q30" s="21">
        <v>423</v>
      </c>
      <c r="R30" s="20">
        <v>348</v>
      </c>
      <c r="S30" s="23">
        <v>1048</v>
      </c>
      <c r="T30" s="35"/>
    </row>
    <row r="31" spans="1:20" ht="13.5" customHeight="1" outlineLevel="1" x14ac:dyDescent="0.25">
      <c r="A31" s="55" t="s">
        <v>183</v>
      </c>
      <c r="B31" s="55" t="s">
        <v>1</v>
      </c>
      <c r="C31" s="23">
        <v>29571</v>
      </c>
      <c r="D31" s="24">
        <v>6341</v>
      </c>
      <c r="E31" s="23">
        <v>5295</v>
      </c>
      <c r="F31" s="24">
        <v>1086</v>
      </c>
      <c r="G31" s="21">
        <v>220</v>
      </c>
      <c r="H31" s="20">
        <v>361</v>
      </c>
      <c r="I31" s="21">
        <v>757</v>
      </c>
      <c r="J31" s="24">
        <v>2015</v>
      </c>
      <c r="K31" s="21">
        <v>261</v>
      </c>
      <c r="L31" s="24">
        <v>1836</v>
      </c>
      <c r="M31" s="23">
        <v>5086</v>
      </c>
      <c r="N31" s="24">
        <v>1099</v>
      </c>
      <c r="O31" s="21">
        <v>181</v>
      </c>
      <c r="P31" s="24">
        <v>2283</v>
      </c>
      <c r="Q31" s="21">
        <v>453</v>
      </c>
      <c r="R31" s="20">
        <v>636</v>
      </c>
      <c r="S31" s="23">
        <v>1662</v>
      </c>
    </row>
    <row r="32" spans="1:20" ht="13.5" customHeight="1" outlineLevel="1" x14ac:dyDescent="0.25">
      <c r="A32" s="55" t="s">
        <v>184</v>
      </c>
      <c r="B32" s="55" t="s">
        <v>1</v>
      </c>
      <c r="C32" s="23">
        <v>28904</v>
      </c>
      <c r="D32" s="24">
        <v>7722</v>
      </c>
      <c r="E32" s="23">
        <v>5212</v>
      </c>
      <c r="F32" s="20">
        <v>601</v>
      </c>
      <c r="G32" s="21">
        <v>191</v>
      </c>
      <c r="H32" s="20">
        <v>548</v>
      </c>
      <c r="I32" s="21">
        <v>813</v>
      </c>
      <c r="J32" s="24">
        <v>2239</v>
      </c>
      <c r="K32" s="21">
        <v>261</v>
      </c>
      <c r="L32" s="24">
        <v>1691</v>
      </c>
      <c r="M32" s="23">
        <v>6072</v>
      </c>
      <c r="N32" s="20">
        <v>817</v>
      </c>
      <c r="O32" s="21">
        <v>75</v>
      </c>
      <c r="P32" s="24">
        <v>1113</v>
      </c>
      <c r="Q32" s="21">
        <v>185</v>
      </c>
      <c r="R32" s="20">
        <v>863</v>
      </c>
      <c r="S32" s="21">
        <v>501</v>
      </c>
    </row>
    <row r="33" spans="1:32" ht="13.5" customHeight="1" outlineLevel="1" x14ac:dyDescent="0.25">
      <c r="A33" s="55" t="s">
        <v>185</v>
      </c>
      <c r="B33" s="55" t="s">
        <v>1</v>
      </c>
      <c r="C33" s="23">
        <v>37555</v>
      </c>
      <c r="D33" s="24">
        <v>8724</v>
      </c>
      <c r="E33" s="23">
        <v>8273</v>
      </c>
      <c r="F33" s="20">
        <v>953</v>
      </c>
      <c r="G33" s="21">
        <v>87</v>
      </c>
      <c r="H33" s="20">
        <v>207</v>
      </c>
      <c r="I33" s="21">
        <v>597</v>
      </c>
      <c r="J33" s="24">
        <v>4180</v>
      </c>
      <c r="K33" s="21">
        <v>31</v>
      </c>
      <c r="L33" s="24">
        <v>1779</v>
      </c>
      <c r="M33" s="23">
        <v>7549</v>
      </c>
      <c r="N33" s="24">
        <v>1521</v>
      </c>
      <c r="O33" s="21">
        <v>386</v>
      </c>
      <c r="P33" s="24">
        <v>1080</v>
      </c>
      <c r="Q33" s="21">
        <v>285</v>
      </c>
      <c r="R33" s="24">
        <v>1053</v>
      </c>
      <c r="S33" s="21">
        <v>849</v>
      </c>
    </row>
    <row r="34" spans="1:32" ht="13.5" customHeight="1" outlineLevel="1" x14ac:dyDescent="0.25">
      <c r="A34" s="55" t="s">
        <v>186</v>
      </c>
      <c r="B34" s="55" t="s">
        <v>1</v>
      </c>
      <c r="C34" s="23">
        <v>44478</v>
      </c>
      <c r="D34" s="24">
        <v>10912</v>
      </c>
      <c r="E34" s="23">
        <v>9346</v>
      </c>
      <c r="F34" s="24">
        <v>1350</v>
      </c>
      <c r="G34" s="21">
        <v>100</v>
      </c>
      <c r="H34" s="20">
        <v>350</v>
      </c>
      <c r="I34" s="23">
        <v>1043</v>
      </c>
      <c r="J34" s="24">
        <v>3949</v>
      </c>
      <c r="K34" s="21">
        <v>156</v>
      </c>
      <c r="L34" s="24">
        <v>4922</v>
      </c>
      <c r="M34" s="23">
        <v>6854</v>
      </c>
      <c r="N34" s="24">
        <v>2749</v>
      </c>
      <c r="O34" s="21">
        <v>388</v>
      </c>
      <c r="P34" s="20">
        <v>842</v>
      </c>
      <c r="Q34" s="21" t="s">
        <v>75</v>
      </c>
      <c r="R34" s="20" t="s">
        <v>75</v>
      </c>
      <c r="S34" s="21">
        <v>806</v>
      </c>
    </row>
    <row r="35" spans="1:32" ht="13.5" customHeight="1" outlineLevel="1" x14ac:dyDescent="0.25">
      <c r="A35" s="55" t="s">
        <v>187</v>
      </c>
      <c r="B35" s="55" t="s">
        <v>1</v>
      </c>
      <c r="C35" s="23">
        <v>62683</v>
      </c>
      <c r="D35" s="24">
        <v>16638</v>
      </c>
      <c r="E35" s="23">
        <v>14015</v>
      </c>
      <c r="F35" s="20">
        <v>866</v>
      </c>
      <c r="G35" s="21" t="s">
        <v>75</v>
      </c>
      <c r="H35" s="20" t="s">
        <v>75</v>
      </c>
      <c r="I35" s="23">
        <v>1357</v>
      </c>
      <c r="J35" s="24">
        <v>7922</v>
      </c>
      <c r="K35" s="21" t="s">
        <v>75</v>
      </c>
      <c r="L35" s="24">
        <v>4488</v>
      </c>
      <c r="M35" s="23">
        <v>8535</v>
      </c>
      <c r="N35" s="24">
        <v>4443</v>
      </c>
      <c r="O35" s="21">
        <v>209</v>
      </c>
      <c r="P35" s="20">
        <v>830</v>
      </c>
      <c r="Q35" s="21">
        <v>126</v>
      </c>
      <c r="R35" s="24">
        <v>1673</v>
      </c>
      <c r="S35" s="21" t="s">
        <v>75</v>
      </c>
    </row>
    <row r="36" spans="1:32" ht="13.5" customHeight="1" outlineLevel="1" x14ac:dyDescent="0.25">
      <c r="A36" s="55" t="s">
        <v>188</v>
      </c>
      <c r="B36" s="55" t="s">
        <v>1</v>
      </c>
      <c r="C36" s="23">
        <v>52726</v>
      </c>
      <c r="D36" s="24">
        <v>12548</v>
      </c>
      <c r="E36" s="23">
        <v>14208</v>
      </c>
      <c r="F36" s="24">
        <v>1779</v>
      </c>
      <c r="G36" s="21" t="s">
        <v>75</v>
      </c>
      <c r="H36" s="20">
        <v>322</v>
      </c>
      <c r="I36" s="23">
        <v>2046</v>
      </c>
      <c r="J36" s="24">
        <v>7534</v>
      </c>
      <c r="K36" s="21" t="s">
        <v>75</v>
      </c>
      <c r="L36" s="24">
        <v>2908</v>
      </c>
      <c r="M36" s="23">
        <v>6885</v>
      </c>
      <c r="N36" s="24">
        <v>1211</v>
      </c>
      <c r="O36" s="21">
        <v>127</v>
      </c>
      <c r="P36" s="24">
        <v>1548</v>
      </c>
      <c r="Q36" s="21" t="s">
        <v>75</v>
      </c>
      <c r="R36" s="20">
        <v>670</v>
      </c>
      <c r="S36" s="21" t="s">
        <v>75</v>
      </c>
    </row>
    <row r="37" spans="1:32" ht="13.5" customHeight="1" outlineLevel="1" x14ac:dyDescent="0.25">
      <c r="A37" s="55" t="s">
        <v>189</v>
      </c>
      <c r="B37" s="55" t="s">
        <v>1</v>
      </c>
      <c r="C37" s="23">
        <v>168930</v>
      </c>
      <c r="D37" s="24">
        <v>69302</v>
      </c>
      <c r="E37" s="23">
        <v>44734</v>
      </c>
      <c r="F37" s="24">
        <v>2852</v>
      </c>
      <c r="G37" s="21">
        <v>348</v>
      </c>
      <c r="H37" s="20" t="s">
        <v>75</v>
      </c>
      <c r="I37" s="23">
        <v>2517</v>
      </c>
      <c r="J37" s="24">
        <v>9352</v>
      </c>
      <c r="K37" s="21">
        <v>88</v>
      </c>
      <c r="L37" s="24">
        <v>16618</v>
      </c>
      <c r="M37" s="23">
        <v>13109</v>
      </c>
      <c r="N37" s="24">
        <v>5552</v>
      </c>
      <c r="O37" s="21">
        <v>674</v>
      </c>
      <c r="P37" s="24">
        <v>2461</v>
      </c>
      <c r="Q37" s="21" t="s">
        <v>75</v>
      </c>
      <c r="R37" s="20" t="s">
        <v>75</v>
      </c>
      <c r="S37" s="21">
        <v>437</v>
      </c>
    </row>
    <row r="38" spans="1:32" ht="20.100000000000001" customHeight="1" x14ac:dyDescent="0.25">
      <c r="A38" s="50" t="s">
        <v>10</v>
      </c>
      <c r="B38" s="50" t="s">
        <v>1</v>
      </c>
      <c r="C38" s="26">
        <v>478129</v>
      </c>
      <c r="D38" s="26">
        <v>141971</v>
      </c>
      <c r="E38" s="26">
        <v>109466</v>
      </c>
      <c r="F38" s="26">
        <v>13632</v>
      </c>
      <c r="G38" s="26">
        <v>4086</v>
      </c>
      <c r="H38" s="26">
        <v>3117</v>
      </c>
      <c r="I38" s="26">
        <v>10180</v>
      </c>
      <c r="J38" s="26">
        <v>40263</v>
      </c>
      <c r="K38" s="26">
        <v>2160</v>
      </c>
      <c r="L38" s="26">
        <v>37261</v>
      </c>
      <c r="M38" s="26">
        <v>62446</v>
      </c>
      <c r="N38" s="26">
        <v>18908</v>
      </c>
      <c r="O38" s="26">
        <v>2596</v>
      </c>
      <c r="P38" s="26">
        <v>15257</v>
      </c>
      <c r="Q38" s="26">
        <v>2768</v>
      </c>
      <c r="R38" s="26">
        <v>6631</v>
      </c>
      <c r="S38" s="26">
        <v>7387</v>
      </c>
      <c r="T38" s="35"/>
    </row>
    <row r="39" spans="1:32" ht="4.5" customHeight="1" x14ac:dyDescent="0.25">
      <c r="A39" s="51" t="s">
        <v>1</v>
      </c>
      <c r="B39" s="51" t="s">
        <v>1</v>
      </c>
      <c r="C39" s="6" t="s">
        <v>1</v>
      </c>
      <c r="D39" s="6" t="s">
        <v>1</v>
      </c>
      <c r="E39" s="6" t="s">
        <v>1</v>
      </c>
      <c r="F39" s="6" t="s">
        <v>1</v>
      </c>
      <c r="G39" s="6" t="s">
        <v>1</v>
      </c>
      <c r="H39" s="6" t="s">
        <v>1</v>
      </c>
      <c r="I39" s="6" t="s">
        <v>1</v>
      </c>
      <c r="J39" s="6" t="s">
        <v>1</v>
      </c>
      <c r="K39" s="6" t="s">
        <v>1</v>
      </c>
      <c r="L39" s="6" t="s">
        <v>1</v>
      </c>
      <c r="M39" s="6" t="s">
        <v>1</v>
      </c>
      <c r="N39" s="6" t="s">
        <v>1</v>
      </c>
      <c r="O39" s="6" t="s">
        <v>1</v>
      </c>
      <c r="P39" s="6" t="s">
        <v>1</v>
      </c>
      <c r="Q39" s="6" t="s">
        <v>1</v>
      </c>
      <c r="R39" s="6" t="s">
        <v>1</v>
      </c>
      <c r="S39" s="6" t="s">
        <v>1</v>
      </c>
    </row>
    <row r="40" spans="1:32" ht="4.5" customHeight="1" x14ac:dyDescent="0.25">
      <c r="A40" s="39" t="s">
        <v>1</v>
      </c>
      <c r="B40" s="39" t="s">
        <v>1</v>
      </c>
      <c r="C40" s="39" t="s">
        <v>1</v>
      </c>
      <c r="D40" s="39" t="s">
        <v>1</v>
      </c>
      <c r="E40" s="39" t="s">
        <v>1</v>
      </c>
      <c r="F40" s="39" t="s">
        <v>1</v>
      </c>
      <c r="G40" s="39" t="s">
        <v>1</v>
      </c>
      <c r="H40" s="39" t="s">
        <v>1</v>
      </c>
      <c r="I40" s="39" t="s">
        <v>1</v>
      </c>
      <c r="J40" s="39" t="s">
        <v>1</v>
      </c>
      <c r="K40" s="39" t="s">
        <v>1</v>
      </c>
      <c r="L40" s="39" t="s">
        <v>1</v>
      </c>
      <c r="M40" s="39" t="s">
        <v>1</v>
      </c>
      <c r="N40" s="39" t="s">
        <v>1</v>
      </c>
      <c r="O40" s="39" t="s">
        <v>1</v>
      </c>
      <c r="P40" s="39" t="s">
        <v>1</v>
      </c>
      <c r="Q40" s="39" t="s">
        <v>1</v>
      </c>
      <c r="R40" s="39" t="s">
        <v>1</v>
      </c>
      <c r="S40" s="39" t="s">
        <v>1</v>
      </c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</row>
    <row r="41" spans="1:32" ht="13.5" customHeight="1" x14ac:dyDescent="0.25">
      <c r="A41" s="40" t="s">
        <v>15</v>
      </c>
      <c r="B41" s="40" t="s">
        <v>1</v>
      </c>
      <c r="C41" s="40" t="s">
        <v>1</v>
      </c>
      <c r="D41" s="40" t="s">
        <v>1</v>
      </c>
      <c r="E41" s="40" t="s">
        <v>1</v>
      </c>
      <c r="F41" s="40" t="s">
        <v>1</v>
      </c>
      <c r="G41" s="40" t="s">
        <v>1</v>
      </c>
      <c r="H41" s="40" t="s">
        <v>1</v>
      </c>
      <c r="I41" s="40" t="s">
        <v>1</v>
      </c>
      <c r="J41" s="40" t="s">
        <v>1</v>
      </c>
      <c r="K41" s="40" t="s">
        <v>1</v>
      </c>
      <c r="L41" s="40" t="s">
        <v>1</v>
      </c>
      <c r="M41" s="40" t="s">
        <v>1</v>
      </c>
      <c r="N41" s="40" t="s">
        <v>1</v>
      </c>
      <c r="O41" s="40" t="s">
        <v>1</v>
      </c>
      <c r="P41" s="40" t="s">
        <v>1</v>
      </c>
      <c r="Q41" s="40" t="s">
        <v>1</v>
      </c>
      <c r="R41" s="40" t="s">
        <v>1</v>
      </c>
      <c r="S41" s="40" t="s">
        <v>1</v>
      </c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</row>
    <row r="42" spans="1:32" ht="13.5" customHeight="1" x14ac:dyDescent="0.25">
      <c r="A42" s="40" t="s">
        <v>190</v>
      </c>
      <c r="B42" s="40" t="s">
        <v>1</v>
      </c>
      <c r="C42" s="40" t="s">
        <v>1</v>
      </c>
      <c r="D42" s="40" t="s">
        <v>1</v>
      </c>
      <c r="E42" s="40" t="s">
        <v>1</v>
      </c>
      <c r="F42" s="40" t="s">
        <v>1</v>
      </c>
      <c r="G42" s="40" t="s">
        <v>1</v>
      </c>
      <c r="H42" s="40" t="s">
        <v>1</v>
      </c>
      <c r="I42" s="40" t="s">
        <v>1</v>
      </c>
      <c r="J42" s="40" t="s">
        <v>1</v>
      </c>
      <c r="K42" s="40" t="s">
        <v>1</v>
      </c>
      <c r="L42" s="40" t="s">
        <v>1</v>
      </c>
      <c r="M42" s="40" t="s">
        <v>1</v>
      </c>
      <c r="N42" s="40" t="s">
        <v>1</v>
      </c>
      <c r="O42" s="40" t="s">
        <v>1</v>
      </c>
      <c r="P42" s="40" t="s">
        <v>1</v>
      </c>
      <c r="Q42" s="40" t="s">
        <v>1</v>
      </c>
      <c r="R42" s="40" t="s">
        <v>1</v>
      </c>
      <c r="S42" s="40" t="s">
        <v>1</v>
      </c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</row>
    <row r="43" spans="1:32" ht="13.5" customHeight="1" x14ac:dyDescent="0.25">
      <c r="A43" s="40" t="s">
        <v>191</v>
      </c>
      <c r="B43" s="40" t="s">
        <v>1</v>
      </c>
      <c r="C43" s="40" t="s">
        <v>1</v>
      </c>
      <c r="D43" s="40" t="s">
        <v>1</v>
      </c>
      <c r="E43" s="40" t="s">
        <v>1</v>
      </c>
      <c r="F43" s="40" t="s">
        <v>1</v>
      </c>
      <c r="G43" s="40" t="s">
        <v>1</v>
      </c>
      <c r="H43" s="40" t="s">
        <v>1</v>
      </c>
      <c r="I43" s="40" t="s">
        <v>1</v>
      </c>
      <c r="J43" s="40" t="s">
        <v>1</v>
      </c>
      <c r="K43" s="40" t="s">
        <v>1</v>
      </c>
      <c r="L43" s="40" t="s">
        <v>1</v>
      </c>
      <c r="M43" s="40" t="s">
        <v>1</v>
      </c>
      <c r="N43" s="40" t="s">
        <v>1</v>
      </c>
      <c r="O43" s="40" t="s">
        <v>1</v>
      </c>
      <c r="P43" s="40" t="s">
        <v>1</v>
      </c>
      <c r="Q43" s="40" t="s">
        <v>1</v>
      </c>
      <c r="R43" s="40" t="s">
        <v>1</v>
      </c>
      <c r="S43" s="40" t="s">
        <v>1</v>
      </c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</row>
    <row r="44" spans="1:32" ht="13.5" customHeight="1" x14ac:dyDescent="0.25">
      <c r="A44" s="40" t="s">
        <v>303</v>
      </c>
      <c r="B44" s="40" t="s">
        <v>1</v>
      </c>
      <c r="C44" s="40" t="s">
        <v>1</v>
      </c>
      <c r="D44" s="40" t="s">
        <v>1</v>
      </c>
      <c r="E44" s="40" t="s">
        <v>1</v>
      </c>
      <c r="F44" s="40" t="s">
        <v>1</v>
      </c>
      <c r="G44" s="40" t="s">
        <v>1</v>
      </c>
      <c r="H44" s="40" t="s">
        <v>1</v>
      </c>
      <c r="I44" s="40" t="s">
        <v>1</v>
      </c>
      <c r="J44" s="40" t="s">
        <v>1</v>
      </c>
      <c r="K44" s="40" t="s">
        <v>1</v>
      </c>
      <c r="L44" s="40" t="s">
        <v>1</v>
      </c>
      <c r="M44" s="40" t="s">
        <v>1</v>
      </c>
      <c r="N44" s="40" t="s">
        <v>1</v>
      </c>
      <c r="O44" s="40" t="s">
        <v>1</v>
      </c>
      <c r="P44" s="40" t="s">
        <v>1</v>
      </c>
      <c r="Q44" s="40" t="s">
        <v>1</v>
      </c>
      <c r="R44" s="40" t="s">
        <v>1</v>
      </c>
      <c r="S44" s="40" t="s">
        <v>1</v>
      </c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</row>
    <row r="45" spans="1:32" ht="13.5" customHeight="1" x14ac:dyDescent="0.25">
      <c r="A45" s="40" t="s">
        <v>305</v>
      </c>
      <c r="B45" s="40" t="s">
        <v>1</v>
      </c>
      <c r="C45" s="40" t="s">
        <v>1</v>
      </c>
      <c r="D45" s="40" t="s">
        <v>1</v>
      </c>
      <c r="E45" s="40" t="s">
        <v>1</v>
      </c>
      <c r="F45" s="40" t="s">
        <v>1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O45" s="40" t="s">
        <v>1</v>
      </c>
      <c r="P45" s="40" t="s">
        <v>1</v>
      </c>
      <c r="Q45" s="40" t="s">
        <v>1</v>
      </c>
      <c r="R45" s="40" t="s">
        <v>1</v>
      </c>
      <c r="S45" s="40" t="s">
        <v>1</v>
      </c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</row>
    <row r="46" spans="1:32" ht="13.5" customHeight="1" x14ac:dyDescent="0.25">
      <c r="A46" s="40" t="s">
        <v>280</v>
      </c>
      <c r="B46" s="40" t="s">
        <v>1</v>
      </c>
      <c r="C46" s="40" t="s">
        <v>1</v>
      </c>
      <c r="D46" s="40" t="s">
        <v>1</v>
      </c>
      <c r="E46" s="40" t="s">
        <v>1</v>
      </c>
      <c r="F46" s="40" t="s">
        <v>1</v>
      </c>
      <c r="G46" s="40" t="s">
        <v>1</v>
      </c>
      <c r="H46" s="40" t="s">
        <v>1</v>
      </c>
      <c r="I46" s="40" t="s">
        <v>1</v>
      </c>
      <c r="J46" s="40" t="s">
        <v>1</v>
      </c>
      <c r="K46" s="40" t="s">
        <v>1</v>
      </c>
      <c r="L46" s="40" t="s">
        <v>1</v>
      </c>
      <c r="M46" s="40" t="s">
        <v>1</v>
      </c>
      <c r="N46" s="40" t="s">
        <v>1</v>
      </c>
      <c r="O46" s="40" t="s">
        <v>1</v>
      </c>
      <c r="P46" s="40" t="s">
        <v>1</v>
      </c>
      <c r="Q46" s="40" t="s">
        <v>1</v>
      </c>
      <c r="R46" s="40" t="s">
        <v>1</v>
      </c>
      <c r="S46" s="40" t="s">
        <v>1</v>
      </c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</row>
    <row r="47" spans="1:32" ht="13.5" customHeight="1" x14ac:dyDescent="0.25">
      <c r="A47" s="40" t="s">
        <v>28</v>
      </c>
      <c r="B47" s="40" t="s">
        <v>1</v>
      </c>
      <c r="C47" s="40" t="s">
        <v>1</v>
      </c>
      <c r="D47" s="40" t="s">
        <v>1</v>
      </c>
      <c r="E47" s="40" t="s">
        <v>1</v>
      </c>
      <c r="F47" s="40" t="s">
        <v>1</v>
      </c>
      <c r="G47" s="40" t="s">
        <v>1</v>
      </c>
      <c r="H47" s="40" t="s">
        <v>1</v>
      </c>
      <c r="I47" s="40" t="s">
        <v>1</v>
      </c>
      <c r="J47" s="40" t="s">
        <v>1</v>
      </c>
      <c r="K47" s="40" t="s">
        <v>1</v>
      </c>
      <c r="L47" s="40" t="s">
        <v>1</v>
      </c>
      <c r="M47" s="40" t="s">
        <v>1</v>
      </c>
      <c r="N47" s="40" t="s">
        <v>1</v>
      </c>
      <c r="O47" s="40" t="s">
        <v>1</v>
      </c>
      <c r="P47" s="40" t="s">
        <v>1</v>
      </c>
      <c r="Q47" s="40" t="s">
        <v>1</v>
      </c>
      <c r="R47" s="40" t="s">
        <v>1</v>
      </c>
      <c r="S47" s="40" t="s">
        <v>1</v>
      </c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</row>
    <row r="48" spans="1:32" ht="13.5" customHeight="1" x14ac:dyDescent="0.25">
      <c r="A48" s="40" t="s">
        <v>47</v>
      </c>
      <c r="B48" s="40" t="s">
        <v>1</v>
      </c>
      <c r="C48" s="40" t="s">
        <v>1</v>
      </c>
      <c r="D48" s="40" t="s">
        <v>1</v>
      </c>
      <c r="E48" s="40" t="s">
        <v>1</v>
      </c>
      <c r="F48" s="40" t="s">
        <v>1</v>
      </c>
      <c r="G48" s="40" t="s">
        <v>1</v>
      </c>
      <c r="H48" s="40" t="s">
        <v>1</v>
      </c>
      <c r="I48" s="40" t="s">
        <v>1</v>
      </c>
      <c r="J48" s="40" t="s">
        <v>1</v>
      </c>
      <c r="K48" s="40" t="s">
        <v>1</v>
      </c>
      <c r="L48" s="40" t="s">
        <v>1</v>
      </c>
      <c r="M48" s="40" t="s">
        <v>1</v>
      </c>
      <c r="N48" s="40" t="s">
        <v>1</v>
      </c>
      <c r="O48" s="40" t="s">
        <v>1</v>
      </c>
      <c r="P48" s="40" t="s">
        <v>1</v>
      </c>
      <c r="Q48" s="40" t="s">
        <v>1</v>
      </c>
      <c r="R48" s="40" t="s">
        <v>1</v>
      </c>
      <c r="S48" s="40" t="s">
        <v>1</v>
      </c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</row>
  </sheetData>
  <mergeCells count="33">
    <mergeCell ref="A32:B32"/>
    <mergeCell ref="A6:S6"/>
    <mergeCell ref="A22:S22"/>
    <mergeCell ref="A27:S27"/>
    <mergeCell ref="A23:B23"/>
    <mergeCell ref="A24:B24"/>
    <mergeCell ref="A25:B25"/>
    <mergeCell ref="A26:B26"/>
    <mergeCell ref="A38:B38"/>
    <mergeCell ref="A39:B39"/>
    <mergeCell ref="A1:S1"/>
    <mergeCell ref="A2:B5"/>
    <mergeCell ref="C2:S2"/>
    <mergeCell ref="C3:C4"/>
    <mergeCell ref="D3:S3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45:AF45"/>
    <mergeCell ref="A46:AF46"/>
    <mergeCell ref="A47:AF47"/>
    <mergeCell ref="A48:AF48"/>
    <mergeCell ref="A40:AF40"/>
    <mergeCell ref="A41:AF41"/>
    <mergeCell ref="A42:AF42"/>
    <mergeCell ref="A43:AF43"/>
    <mergeCell ref="A44:AF44"/>
  </mergeCells>
  <pageMargins left="0.7" right="0.7" top="0.75" bottom="0.75" header="0.3" footer="0.3"/>
  <pageSetup paperSize="9" orientation="landscape" horizontalDpi="300" verticalDpi="30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Q57"/>
  <sheetViews>
    <sheetView showGridLines="0" workbookViewId="0">
      <pane ySplit="3" topLeftCell="A42" activePane="bottomLeft" state="frozen"/>
      <selection pane="bottomLeft" activeCell="A56" sqref="A56:Q56"/>
    </sheetView>
  </sheetViews>
  <sheetFormatPr baseColWidth="10" defaultColWidth="11.42578125" defaultRowHeight="15" outlineLevelRow="1" x14ac:dyDescent="0.25"/>
  <cols>
    <col min="1" max="1" width="11.7109375" customWidth="1"/>
    <col min="2" max="2" width="33.7109375" customWidth="1"/>
    <col min="3" max="4" width="14.7109375" customWidth="1"/>
  </cols>
  <sheetData>
    <row r="1" spans="1:14" ht="20.100000000000001" customHeight="1" x14ac:dyDescent="0.25">
      <c r="A1" s="41" t="s">
        <v>306</v>
      </c>
      <c r="B1" s="41" t="s">
        <v>1</v>
      </c>
      <c r="C1" s="41" t="s">
        <v>1</v>
      </c>
      <c r="D1" s="41" t="s">
        <v>1</v>
      </c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39.950000000000003" customHeight="1" x14ac:dyDescent="0.25">
      <c r="A2" s="57" t="s">
        <v>307</v>
      </c>
      <c r="B2" s="57" t="s">
        <v>1</v>
      </c>
      <c r="C2" s="8" t="s">
        <v>20</v>
      </c>
      <c r="D2" s="8" t="s">
        <v>35</v>
      </c>
    </row>
    <row r="3" spans="1:14" ht="20.100000000000001" customHeight="1" x14ac:dyDescent="0.25">
      <c r="A3" s="57" t="s">
        <v>1</v>
      </c>
      <c r="B3" s="57" t="s">
        <v>1</v>
      </c>
      <c r="C3" s="9" t="s">
        <v>170</v>
      </c>
      <c r="D3" s="9" t="s">
        <v>37</v>
      </c>
    </row>
    <row r="4" spans="1:14" ht="20.100000000000001" customHeight="1" x14ac:dyDescent="0.25">
      <c r="A4" s="5" t="s">
        <v>308</v>
      </c>
      <c r="B4" s="5" t="s">
        <v>153</v>
      </c>
      <c r="C4" s="23">
        <v>843486</v>
      </c>
      <c r="D4" s="24">
        <v>6631</v>
      </c>
    </row>
    <row r="5" spans="1:14" ht="20.100000000000001" customHeight="1" x14ac:dyDescent="0.25">
      <c r="A5" s="5" t="s">
        <v>309</v>
      </c>
      <c r="B5" s="5" t="s">
        <v>144</v>
      </c>
      <c r="C5" s="23">
        <v>1505635</v>
      </c>
      <c r="D5" s="24">
        <v>10180</v>
      </c>
    </row>
    <row r="6" spans="1:14" ht="20.100000000000001" customHeight="1" x14ac:dyDescent="0.25">
      <c r="A6" s="5" t="s">
        <v>310</v>
      </c>
      <c r="B6" s="5" t="s">
        <v>147</v>
      </c>
      <c r="C6" s="23">
        <v>5633720</v>
      </c>
      <c r="D6" s="24">
        <v>37261</v>
      </c>
    </row>
    <row r="7" spans="1:14" ht="13.5" customHeight="1" outlineLevel="1" x14ac:dyDescent="0.25">
      <c r="A7" s="19" t="s">
        <v>311</v>
      </c>
      <c r="B7" s="19" t="s">
        <v>312</v>
      </c>
      <c r="C7" s="23">
        <v>3298017</v>
      </c>
      <c r="D7" s="24">
        <v>20403</v>
      </c>
    </row>
    <row r="8" spans="1:14" ht="13.5" customHeight="1" outlineLevel="1" x14ac:dyDescent="0.25">
      <c r="A8" s="19" t="s">
        <v>313</v>
      </c>
      <c r="B8" s="19" t="s">
        <v>314</v>
      </c>
      <c r="C8" s="23">
        <v>1321665</v>
      </c>
      <c r="D8" s="24">
        <v>8582</v>
      </c>
    </row>
    <row r="9" spans="1:14" ht="13.5" customHeight="1" outlineLevel="1" x14ac:dyDescent="0.25">
      <c r="A9" s="19" t="s">
        <v>315</v>
      </c>
      <c r="B9" s="19" t="s">
        <v>316</v>
      </c>
      <c r="C9" s="23">
        <v>371492</v>
      </c>
      <c r="D9" s="24">
        <v>2954</v>
      </c>
    </row>
    <row r="10" spans="1:14" ht="13.5" customHeight="1" outlineLevel="1" x14ac:dyDescent="0.25">
      <c r="A10" s="19" t="s">
        <v>317</v>
      </c>
      <c r="B10" s="19" t="s">
        <v>318</v>
      </c>
      <c r="C10" s="23">
        <v>642546</v>
      </c>
      <c r="D10" s="24">
        <v>5321</v>
      </c>
    </row>
    <row r="11" spans="1:14" ht="20.100000000000001" customHeight="1" x14ac:dyDescent="0.25">
      <c r="A11" s="5" t="s">
        <v>319</v>
      </c>
      <c r="B11" s="5" t="s">
        <v>143</v>
      </c>
      <c r="C11" s="23">
        <v>372123</v>
      </c>
      <c r="D11" s="24">
        <v>3117</v>
      </c>
    </row>
    <row r="12" spans="1:14" ht="20.100000000000001" customHeight="1" x14ac:dyDescent="0.25">
      <c r="A12" s="5" t="s">
        <v>320</v>
      </c>
      <c r="B12" s="5" t="s">
        <v>148</v>
      </c>
      <c r="C12" s="23">
        <v>9349875</v>
      </c>
      <c r="D12" s="24">
        <v>62446</v>
      </c>
    </row>
    <row r="13" spans="1:14" ht="13.5" customHeight="1" outlineLevel="1" x14ac:dyDescent="0.25">
      <c r="A13" s="19" t="s">
        <v>321</v>
      </c>
      <c r="B13" s="19" t="s">
        <v>322</v>
      </c>
      <c r="C13" s="23">
        <v>3200757</v>
      </c>
      <c r="D13" s="24">
        <v>17650</v>
      </c>
    </row>
    <row r="14" spans="1:14" ht="13.5" customHeight="1" outlineLevel="1" x14ac:dyDescent="0.25">
      <c r="A14" s="19" t="s">
        <v>323</v>
      </c>
      <c r="B14" s="19" t="s">
        <v>324</v>
      </c>
      <c r="C14" s="23">
        <v>2993844</v>
      </c>
      <c r="D14" s="24">
        <v>18983</v>
      </c>
    </row>
    <row r="15" spans="1:14" ht="13.5" customHeight="1" outlineLevel="1" x14ac:dyDescent="0.25">
      <c r="A15" s="19" t="s">
        <v>325</v>
      </c>
      <c r="B15" s="19" t="s">
        <v>326</v>
      </c>
      <c r="C15" s="23">
        <v>639896</v>
      </c>
      <c r="D15" s="24">
        <v>4573</v>
      </c>
    </row>
    <row r="16" spans="1:14" ht="13.5" customHeight="1" outlineLevel="1" x14ac:dyDescent="0.25">
      <c r="A16" s="19" t="s">
        <v>327</v>
      </c>
      <c r="B16" s="19" t="s">
        <v>328</v>
      </c>
      <c r="C16" s="23">
        <v>1166866</v>
      </c>
      <c r="D16" s="24">
        <v>10085</v>
      </c>
    </row>
    <row r="17" spans="1:4" ht="13.5" customHeight="1" outlineLevel="1" x14ac:dyDescent="0.25">
      <c r="A17" s="19" t="s">
        <v>329</v>
      </c>
      <c r="B17" s="19" t="s">
        <v>330</v>
      </c>
      <c r="C17" s="23">
        <v>1348513</v>
      </c>
      <c r="D17" s="24">
        <v>11155</v>
      </c>
    </row>
    <row r="18" spans="1:4" ht="20.100000000000001" customHeight="1" x14ac:dyDescent="0.25">
      <c r="A18" s="5" t="s">
        <v>331</v>
      </c>
      <c r="B18" s="5" t="s">
        <v>145</v>
      </c>
      <c r="C18" s="23">
        <v>6743738</v>
      </c>
      <c r="D18" s="24">
        <v>40263</v>
      </c>
    </row>
    <row r="19" spans="1:4" ht="13.5" customHeight="1" outlineLevel="1" x14ac:dyDescent="0.25">
      <c r="A19" s="19" t="s">
        <v>332</v>
      </c>
      <c r="B19" s="19" t="s">
        <v>333</v>
      </c>
      <c r="C19" s="23">
        <v>5482674</v>
      </c>
      <c r="D19" s="24">
        <v>30982</v>
      </c>
    </row>
    <row r="20" spans="1:4" ht="13.5" customHeight="1" outlineLevel="1" x14ac:dyDescent="0.25">
      <c r="A20" s="19" t="s">
        <v>334</v>
      </c>
      <c r="B20" s="19" t="s">
        <v>335</v>
      </c>
      <c r="C20" s="23">
        <v>561699</v>
      </c>
      <c r="D20" s="24">
        <v>4118</v>
      </c>
    </row>
    <row r="21" spans="1:4" ht="13.5" customHeight="1" outlineLevel="1" x14ac:dyDescent="0.25">
      <c r="A21" s="19" t="s">
        <v>336</v>
      </c>
      <c r="B21" s="19" t="s">
        <v>337</v>
      </c>
      <c r="C21" s="23">
        <v>699365</v>
      </c>
      <c r="D21" s="24">
        <v>5162</v>
      </c>
    </row>
    <row r="22" spans="1:4" ht="20.100000000000001" customHeight="1" x14ac:dyDescent="0.25">
      <c r="A22" s="5" t="s">
        <v>338</v>
      </c>
      <c r="B22" s="5" t="s">
        <v>149</v>
      </c>
      <c r="C22" s="23">
        <v>3349065</v>
      </c>
      <c r="D22" s="24">
        <v>18908</v>
      </c>
    </row>
    <row r="23" spans="1:4" ht="13.5" customHeight="1" outlineLevel="1" x14ac:dyDescent="0.25">
      <c r="A23" s="19" t="s">
        <v>339</v>
      </c>
      <c r="B23" s="19" t="s">
        <v>340</v>
      </c>
      <c r="C23" s="23">
        <v>375682</v>
      </c>
      <c r="D23" s="24">
        <v>3160</v>
      </c>
    </row>
    <row r="24" spans="1:4" ht="13.5" customHeight="1" outlineLevel="1" x14ac:dyDescent="0.25">
      <c r="A24" s="19" t="s">
        <v>341</v>
      </c>
      <c r="B24" s="19" t="s">
        <v>342</v>
      </c>
      <c r="C24" s="23">
        <v>93800</v>
      </c>
      <c r="D24" s="20">
        <v>845</v>
      </c>
    </row>
    <row r="25" spans="1:4" ht="13.5" customHeight="1" outlineLevel="1" x14ac:dyDescent="0.25">
      <c r="A25" s="19" t="s">
        <v>343</v>
      </c>
      <c r="B25" s="19" t="s">
        <v>344</v>
      </c>
      <c r="C25" s="23">
        <v>2879583</v>
      </c>
      <c r="D25" s="24">
        <v>14902</v>
      </c>
    </row>
    <row r="26" spans="1:4" ht="20.100000000000001" customHeight="1" x14ac:dyDescent="0.25">
      <c r="A26" s="5" t="s">
        <v>345</v>
      </c>
      <c r="B26" s="5" t="s">
        <v>139</v>
      </c>
      <c r="C26" s="23">
        <v>24964064</v>
      </c>
      <c r="D26" s="24">
        <v>141971</v>
      </c>
    </row>
    <row r="27" spans="1:4" ht="13.5" customHeight="1" outlineLevel="1" x14ac:dyDescent="0.25">
      <c r="A27" s="19" t="s">
        <v>346</v>
      </c>
      <c r="B27" s="19" t="s">
        <v>347</v>
      </c>
      <c r="C27" s="23">
        <v>14399698</v>
      </c>
      <c r="D27" s="24">
        <v>78642</v>
      </c>
    </row>
    <row r="28" spans="1:4" ht="13.5" customHeight="1" outlineLevel="1" x14ac:dyDescent="0.25">
      <c r="A28" s="19" t="s">
        <v>348</v>
      </c>
      <c r="B28" s="19" t="s">
        <v>349</v>
      </c>
      <c r="C28" s="23">
        <v>4844370</v>
      </c>
      <c r="D28" s="24">
        <v>28294</v>
      </c>
    </row>
    <row r="29" spans="1:4" ht="13.5" customHeight="1" outlineLevel="1" x14ac:dyDescent="0.25">
      <c r="A29" s="19" t="s">
        <v>350</v>
      </c>
      <c r="B29" s="19" t="s">
        <v>351</v>
      </c>
      <c r="C29" s="23">
        <v>1865154</v>
      </c>
      <c r="D29" s="24">
        <v>13413</v>
      </c>
    </row>
    <row r="30" spans="1:4" ht="13.5" customHeight="1" outlineLevel="1" x14ac:dyDescent="0.25">
      <c r="A30" s="19" t="s">
        <v>352</v>
      </c>
      <c r="B30" s="19" t="s">
        <v>353</v>
      </c>
      <c r="C30" s="23">
        <v>3854843</v>
      </c>
      <c r="D30" s="24">
        <v>21622</v>
      </c>
    </row>
    <row r="31" spans="1:4" ht="20.100000000000001" customHeight="1" x14ac:dyDescent="0.25">
      <c r="A31" s="5" t="s">
        <v>354</v>
      </c>
      <c r="B31" s="5" t="s">
        <v>140</v>
      </c>
      <c r="C31" s="23">
        <v>17088951</v>
      </c>
      <c r="D31" s="24">
        <v>109466</v>
      </c>
    </row>
    <row r="32" spans="1:4" ht="13.5" customHeight="1" outlineLevel="1" x14ac:dyDescent="0.25">
      <c r="A32" s="19" t="s">
        <v>355</v>
      </c>
      <c r="B32" s="19" t="s">
        <v>356</v>
      </c>
      <c r="C32" s="23">
        <v>9888630</v>
      </c>
      <c r="D32" s="24">
        <v>61350</v>
      </c>
    </row>
    <row r="33" spans="1:4" ht="13.5" customHeight="1" outlineLevel="1" x14ac:dyDescent="0.25">
      <c r="A33" s="19" t="s">
        <v>357</v>
      </c>
      <c r="B33" s="19" t="s">
        <v>358</v>
      </c>
      <c r="C33" s="23">
        <v>615999</v>
      </c>
      <c r="D33" s="24">
        <v>3995</v>
      </c>
    </row>
    <row r="34" spans="1:4" ht="13.5" customHeight="1" outlineLevel="1" x14ac:dyDescent="0.25">
      <c r="A34" s="19" t="s">
        <v>359</v>
      </c>
      <c r="B34" s="19" t="s">
        <v>360</v>
      </c>
      <c r="C34" s="23">
        <v>1119106</v>
      </c>
      <c r="D34" s="24">
        <v>6869</v>
      </c>
    </row>
    <row r="35" spans="1:4" ht="13.5" customHeight="1" outlineLevel="1" x14ac:dyDescent="0.25">
      <c r="A35" s="19" t="s">
        <v>361</v>
      </c>
      <c r="B35" s="19" t="s">
        <v>362</v>
      </c>
      <c r="C35" s="23">
        <v>836157</v>
      </c>
      <c r="D35" s="24">
        <v>6243</v>
      </c>
    </row>
    <row r="36" spans="1:4" ht="13.5" customHeight="1" outlineLevel="1" x14ac:dyDescent="0.25">
      <c r="A36" s="19" t="s">
        <v>363</v>
      </c>
      <c r="B36" s="19" t="s">
        <v>364</v>
      </c>
      <c r="C36" s="23">
        <v>2307145</v>
      </c>
      <c r="D36" s="24">
        <v>13846</v>
      </c>
    </row>
    <row r="37" spans="1:4" ht="13.5" customHeight="1" outlineLevel="1" x14ac:dyDescent="0.25">
      <c r="A37" s="19" t="s">
        <v>365</v>
      </c>
      <c r="B37" s="19" t="s">
        <v>366</v>
      </c>
      <c r="C37" s="23">
        <v>1330823</v>
      </c>
      <c r="D37" s="24">
        <v>9513</v>
      </c>
    </row>
    <row r="38" spans="1:4" ht="13.5" customHeight="1" outlineLevel="1" x14ac:dyDescent="0.25">
      <c r="A38" s="19" t="s">
        <v>367</v>
      </c>
      <c r="B38" s="19" t="s">
        <v>368</v>
      </c>
      <c r="C38" s="23">
        <v>991092</v>
      </c>
      <c r="D38" s="24">
        <v>7650</v>
      </c>
    </row>
    <row r="39" spans="1:4" ht="20.100000000000001" customHeight="1" x14ac:dyDescent="0.25">
      <c r="A39" s="5" t="s">
        <v>369</v>
      </c>
      <c r="B39" s="5" t="s">
        <v>150</v>
      </c>
      <c r="C39" s="23">
        <v>297058</v>
      </c>
      <c r="D39" s="24">
        <v>2596</v>
      </c>
    </row>
    <row r="40" spans="1:4" ht="20.100000000000001" customHeight="1" x14ac:dyDescent="0.25">
      <c r="A40" s="5" t="s">
        <v>370</v>
      </c>
      <c r="B40" s="5" t="s">
        <v>141</v>
      </c>
      <c r="C40" s="23">
        <v>1918129</v>
      </c>
      <c r="D40" s="24">
        <v>13632</v>
      </c>
    </row>
    <row r="41" spans="1:4" ht="20.100000000000001" customHeight="1" x14ac:dyDescent="0.25">
      <c r="A41" s="5" t="s">
        <v>371</v>
      </c>
      <c r="B41" s="5" t="s">
        <v>142</v>
      </c>
      <c r="C41" s="23">
        <v>434360</v>
      </c>
      <c r="D41" s="24">
        <v>4086</v>
      </c>
    </row>
    <row r="42" spans="1:4" ht="13.5" customHeight="1" outlineLevel="1" x14ac:dyDescent="0.25">
      <c r="A42" s="19" t="s">
        <v>372</v>
      </c>
      <c r="B42" s="19" t="s">
        <v>373</v>
      </c>
      <c r="C42" s="23">
        <v>105517</v>
      </c>
      <c r="D42" s="20">
        <v>984</v>
      </c>
    </row>
    <row r="43" spans="1:4" ht="13.5" customHeight="1" outlineLevel="1" x14ac:dyDescent="0.25">
      <c r="A43" s="19" t="s">
        <v>374</v>
      </c>
      <c r="B43" s="19" t="s">
        <v>375</v>
      </c>
      <c r="C43" s="23">
        <v>328843</v>
      </c>
      <c r="D43" s="24">
        <v>3103</v>
      </c>
    </row>
    <row r="44" spans="1:4" ht="20.100000000000001" customHeight="1" x14ac:dyDescent="0.25">
      <c r="A44" s="5" t="s">
        <v>376</v>
      </c>
      <c r="B44" s="5" t="s">
        <v>146</v>
      </c>
      <c r="C44" s="23">
        <v>237254</v>
      </c>
      <c r="D44" s="24">
        <v>2160</v>
      </c>
    </row>
    <row r="45" spans="1:4" ht="20.100000000000001" customHeight="1" x14ac:dyDescent="0.25">
      <c r="A45" s="5" t="s">
        <v>377</v>
      </c>
      <c r="B45" s="5" t="s">
        <v>151</v>
      </c>
      <c r="C45" s="23">
        <v>1834077</v>
      </c>
      <c r="D45" s="24">
        <v>15257</v>
      </c>
    </row>
    <row r="46" spans="1:4" ht="13.5" customHeight="1" outlineLevel="1" x14ac:dyDescent="0.25">
      <c r="A46" s="19" t="s">
        <v>378</v>
      </c>
      <c r="B46" s="19" t="s">
        <v>379</v>
      </c>
      <c r="C46" s="23">
        <v>438030</v>
      </c>
      <c r="D46" s="24">
        <v>5141</v>
      </c>
    </row>
    <row r="47" spans="1:4" ht="13.5" customHeight="1" outlineLevel="1" x14ac:dyDescent="0.25">
      <c r="A47" s="19" t="s">
        <v>380</v>
      </c>
      <c r="B47" s="19" t="s">
        <v>381</v>
      </c>
      <c r="C47" s="23">
        <v>1246060</v>
      </c>
      <c r="D47" s="24">
        <v>8445</v>
      </c>
    </row>
    <row r="48" spans="1:4" ht="13.5" customHeight="1" outlineLevel="1" x14ac:dyDescent="0.25">
      <c r="A48" s="19" t="s">
        <v>382</v>
      </c>
      <c r="B48" s="19" t="s">
        <v>383</v>
      </c>
      <c r="C48" s="23">
        <v>149987</v>
      </c>
      <c r="D48" s="24">
        <v>1671</v>
      </c>
    </row>
    <row r="49" spans="1:17" ht="20.100000000000001" customHeight="1" x14ac:dyDescent="0.25">
      <c r="A49" s="5" t="s">
        <v>384</v>
      </c>
      <c r="B49" s="5" t="s">
        <v>152</v>
      </c>
      <c r="C49" s="23">
        <v>284430</v>
      </c>
      <c r="D49" s="24">
        <v>2768</v>
      </c>
    </row>
    <row r="50" spans="1:17" ht="20.100000000000001" customHeight="1" x14ac:dyDescent="0.25">
      <c r="A50" s="5" t="s">
        <v>385</v>
      </c>
      <c r="B50" s="5" t="s">
        <v>154</v>
      </c>
      <c r="C50" s="23">
        <v>905193</v>
      </c>
      <c r="D50" s="24">
        <v>7387</v>
      </c>
    </row>
    <row r="51" spans="1:17" ht="20.100000000000001" customHeight="1" x14ac:dyDescent="0.25">
      <c r="A51" s="50" t="s">
        <v>10</v>
      </c>
      <c r="B51" s="50" t="s">
        <v>1</v>
      </c>
      <c r="C51" s="26">
        <v>75761156</v>
      </c>
      <c r="D51" s="26">
        <v>478129</v>
      </c>
    </row>
    <row r="52" spans="1:17" ht="4.5" customHeight="1" x14ac:dyDescent="0.25">
      <c r="A52" s="51" t="s">
        <v>1</v>
      </c>
      <c r="B52" s="51" t="s">
        <v>1</v>
      </c>
      <c r="C52" s="6" t="s">
        <v>1</v>
      </c>
      <c r="D52" s="6" t="s">
        <v>1</v>
      </c>
    </row>
    <row r="53" spans="1:17" ht="4.5" customHeight="1" x14ac:dyDescent="0.25">
      <c r="A53" s="39" t="s">
        <v>1</v>
      </c>
      <c r="B53" s="39" t="s">
        <v>1</v>
      </c>
      <c r="C53" s="39" t="s">
        <v>1</v>
      </c>
      <c r="D53" s="39" t="s">
        <v>1</v>
      </c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</row>
    <row r="54" spans="1:17" ht="13.5" customHeight="1" x14ac:dyDescent="0.25">
      <c r="A54" s="40" t="s">
        <v>15</v>
      </c>
      <c r="B54" s="40" t="s">
        <v>1</v>
      </c>
      <c r="C54" s="40" t="s">
        <v>1</v>
      </c>
      <c r="D54" s="40" t="s">
        <v>1</v>
      </c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</row>
    <row r="55" spans="1:17" ht="13.5" customHeight="1" x14ac:dyDescent="0.25">
      <c r="A55" s="40" t="s">
        <v>38</v>
      </c>
      <c r="B55" s="40" t="s">
        <v>1</v>
      </c>
      <c r="C55" s="40" t="s">
        <v>1</v>
      </c>
      <c r="D55" s="40" t="s">
        <v>1</v>
      </c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</row>
    <row r="56" spans="1:17" ht="13.5" customHeight="1" x14ac:dyDescent="0.25">
      <c r="A56" s="40" t="s">
        <v>28</v>
      </c>
      <c r="B56" s="40" t="s">
        <v>1</v>
      </c>
      <c r="C56" s="40" t="s">
        <v>1</v>
      </c>
      <c r="D56" s="40" t="s">
        <v>1</v>
      </c>
      <c r="E56" s="39"/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</row>
    <row r="57" spans="1:17" ht="13.5" customHeight="1" x14ac:dyDescent="0.25">
      <c r="A57" s="40" t="s">
        <v>47</v>
      </c>
      <c r="B57" s="40" t="s">
        <v>1</v>
      </c>
      <c r="C57" s="40" t="s">
        <v>1</v>
      </c>
      <c r="D57" s="40" t="s">
        <v>1</v>
      </c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</row>
  </sheetData>
  <mergeCells count="9">
    <mergeCell ref="A56:Q56"/>
    <mergeCell ref="A57:Q57"/>
    <mergeCell ref="A51:B51"/>
    <mergeCell ref="A52:B52"/>
    <mergeCell ref="A1:N1"/>
    <mergeCell ref="A2:B3"/>
    <mergeCell ref="A53:Q53"/>
    <mergeCell ref="A54:Q54"/>
    <mergeCell ref="A55:Q55"/>
  </mergeCells>
  <pageMargins left="0.7" right="0.7" top="0.75" bottom="0.75" header="0.3" footer="0.3"/>
  <pageSetup paperSize="9" orientation="landscape" horizontalDpi="300" verticalDpi="30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62"/>
  <sheetViews>
    <sheetView showGridLines="0" workbookViewId="0">
      <pane ySplit="6" topLeftCell="A7" activePane="bottomLeft" state="frozen"/>
      <selection pane="bottomLeft" activeCell="E17" sqref="E17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4" width="14.7109375" customWidth="1"/>
    <col min="5" max="5" width="7.7109375" customWidth="1"/>
    <col min="6" max="6" width="14.7109375" customWidth="1"/>
    <col min="7" max="7" width="7.7109375" customWidth="1"/>
    <col min="8" max="11" width="14.7109375" customWidth="1" outlineLevel="1"/>
  </cols>
  <sheetData>
    <row r="1" spans="1:11" ht="20.100000000000001" customHeight="1" x14ac:dyDescent="0.25">
      <c r="A1" s="41" t="s">
        <v>386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</row>
    <row r="2" spans="1:11" ht="20.100000000000001" customHeight="1" x14ac:dyDescent="0.25">
      <c r="A2" s="53" t="s">
        <v>161</v>
      </c>
      <c r="B2" s="53" t="s">
        <v>1</v>
      </c>
      <c r="C2" s="43" t="s">
        <v>20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</row>
    <row r="3" spans="1:11" ht="20.100000000000001" customHeight="1" x14ac:dyDescent="0.25">
      <c r="A3" s="53" t="s">
        <v>162</v>
      </c>
      <c r="B3" s="53" t="s">
        <v>1</v>
      </c>
      <c r="C3" s="43" t="s">
        <v>10</v>
      </c>
      <c r="D3" s="43" t="s">
        <v>387</v>
      </c>
      <c r="E3" s="43" t="s">
        <v>1</v>
      </c>
      <c r="F3" s="43" t="s">
        <v>33</v>
      </c>
      <c r="G3" s="43" t="s">
        <v>1</v>
      </c>
      <c r="H3" s="43" t="s">
        <v>164</v>
      </c>
      <c r="I3" s="43" t="s">
        <v>1</v>
      </c>
      <c r="J3" s="43" t="s">
        <v>1</v>
      </c>
      <c r="K3" s="43" t="s">
        <v>1</v>
      </c>
    </row>
    <row r="4" spans="1:11" ht="20.100000000000001" customHeight="1" x14ac:dyDescent="0.25">
      <c r="A4" s="53" t="s">
        <v>166</v>
      </c>
      <c r="B4" s="53" t="s">
        <v>1</v>
      </c>
      <c r="C4" s="43" t="s">
        <v>1</v>
      </c>
      <c r="D4" s="43" t="s">
        <v>1</v>
      </c>
      <c r="E4" s="43" t="s">
        <v>1</v>
      </c>
      <c r="F4" s="43" t="s">
        <v>1</v>
      </c>
      <c r="G4" s="43" t="s">
        <v>1</v>
      </c>
      <c r="H4" s="44" t="s">
        <v>388</v>
      </c>
      <c r="I4" s="44" t="s">
        <v>164</v>
      </c>
      <c r="J4" s="44" t="s">
        <v>1</v>
      </c>
      <c r="K4" s="44" t="s">
        <v>389</v>
      </c>
    </row>
    <row r="5" spans="1:11" ht="20.100000000000001" customHeight="1" x14ac:dyDescent="0.25">
      <c r="A5" s="53" t="s">
        <v>1</v>
      </c>
      <c r="B5" s="53" t="s">
        <v>1</v>
      </c>
      <c r="C5" s="43" t="s">
        <v>1</v>
      </c>
      <c r="D5" s="43" t="s">
        <v>1</v>
      </c>
      <c r="E5" s="43" t="s">
        <v>1</v>
      </c>
      <c r="F5" s="43" t="s">
        <v>1</v>
      </c>
      <c r="G5" s="43" t="s">
        <v>1</v>
      </c>
      <c r="H5" s="44" t="s">
        <v>1</v>
      </c>
      <c r="I5" s="9" t="s">
        <v>390</v>
      </c>
      <c r="J5" s="9" t="s">
        <v>391</v>
      </c>
      <c r="K5" s="44" t="s">
        <v>1</v>
      </c>
    </row>
    <row r="6" spans="1:11" ht="20.100000000000001" customHeight="1" x14ac:dyDescent="0.25">
      <c r="A6" s="53" t="s">
        <v>1</v>
      </c>
      <c r="B6" s="53" t="s">
        <v>1</v>
      </c>
      <c r="C6" s="10" t="s">
        <v>170</v>
      </c>
      <c r="D6" s="10" t="s">
        <v>170</v>
      </c>
      <c r="E6" s="10" t="s">
        <v>22</v>
      </c>
      <c r="F6" s="10" t="s">
        <v>170</v>
      </c>
      <c r="G6" s="10" t="s">
        <v>22</v>
      </c>
      <c r="H6" s="10" t="s">
        <v>170</v>
      </c>
      <c r="I6" s="10" t="s">
        <v>170</v>
      </c>
      <c r="J6" s="10" t="s">
        <v>170</v>
      </c>
      <c r="K6" s="10" t="s">
        <v>170</v>
      </c>
    </row>
    <row r="7" spans="1:11" ht="20.100000000000001" customHeight="1" x14ac:dyDescent="0.25">
      <c r="A7" s="45" t="s">
        <v>64</v>
      </c>
      <c r="B7" s="45" t="s">
        <v>1</v>
      </c>
      <c r="C7" s="52" t="s">
        <v>1</v>
      </c>
      <c r="D7" s="52" t="s">
        <v>1</v>
      </c>
      <c r="E7" s="52" t="s">
        <v>1</v>
      </c>
      <c r="F7" s="52" t="s">
        <v>1</v>
      </c>
      <c r="G7" s="52" t="s">
        <v>1</v>
      </c>
      <c r="H7" s="52" t="s">
        <v>1</v>
      </c>
      <c r="I7" s="52" t="s">
        <v>1</v>
      </c>
      <c r="J7" s="52" t="s">
        <v>1</v>
      </c>
      <c r="K7" s="52" t="s">
        <v>1</v>
      </c>
    </row>
    <row r="8" spans="1:11" ht="13.5" customHeight="1" outlineLevel="1" x14ac:dyDescent="0.25">
      <c r="A8" s="19" t="s">
        <v>65</v>
      </c>
      <c r="B8" s="19" t="s">
        <v>66</v>
      </c>
      <c r="C8" s="23">
        <v>228359</v>
      </c>
      <c r="D8" s="24">
        <v>193228</v>
      </c>
      <c r="E8" s="27">
        <v>84.6</v>
      </c>
      <c r="F8" s="24">
        <v>35131</v>
      </c>
      <c r="G8" s="27">
        <v>15.4</v>
      </c>
      <c r="H8" s="24">
        <v>19530</v>
      </c>
      <c r="I8" s="21" t="s">
        <v>75</v>
      </c>
      <c r="J8" s="20" t="s">
        <v>75</v>
      </c>
      <c r="K8" s="21" t="s">
        <v>75</v>
      </c>
    </row>
    <row r="9" spans="1:11" ht="13.5" customHeight="1" outlineLevel="1" x14ac:dyDescent="0.25">
      <c r="A9" s="19" t="s">
        <v>67</v>
      </c>
      <c r="B9" s="19" t="s">
        <v>68</v>
      </c>
      <c r="C9" s="23">
        <v>21030</v>
      </c>
      <c r="D9" s="24">
        <v>17400</v>
      </c>
      <c r="E9" s="27">
        <v>82.7</v>
      </c>
      <c r="F9" s="24">
        <v>3631</v>
      </c>
      <c r="G9" s="27">
        <v>17.3</v>
      </c>
      <c r="H9" s="24">
        <v>3631</v>
      </c>
      <c r="I9" s="21" t="s">
        <v>75</v>
      </c>
      <c r="J9" s="20" t="s">
        <v>75</v>
      </c>
      <c r="K9" s="21" t="s">
        <v>171</v>
      </c>
    </row>
    <row r="10" spans="1:11" ht="13.5" customHeight="1" outlineLevel="1" x14ac:dyDescent="0.25">
      <c r="A10" s="19" t="s">
        <v>69</v>
      </c>
      <c r="B10" s="19" t="s">
        <v>70</v>
      </c>
      <c r="C10" s="23">
        <v>62638088</v>
      </c>
      <c r="D10" s="24">
        <v>49129373</v>
      </c>
      <c r="E10" s="27">
        <v>78.400000000000006</v>
      </c>
      <c r="F10" s="24">
        <v>13508716</v>
      </c>
      <c r="G10" s="27">
        <v>21.6</v>
      </c>
      <c r="H10" s="24">
        <v>8470217</v>
      </c>
      <c r="I10" s="23">
        <v>5543950</v>
      </c>
      <c r="J10" s="24">
        <v>2926267</v>
      </c>
      <c r="K10" s="23">
        <v>3494988</v>
      </c>
    </row>
    <row r="11" spans="1:11" ht="13.5" customHeight="1" outlineLevel="1" x14ac:dyDescent="0.25">
      <c r="A11" s="19" t="s">
        <v>71</v>
      </c>
      <c r="B11" s="19" t="s">
        <v>72</v>
      </c>
      <c r="C11" s="23">
        <v>335723</v>
      </c>
      <c r="D11" s="24">
        <v>164304</v>
      </c>
      <c r="E11" s="27">
        <v>48.9</v>
      </c>
      <c r="F11" s="24">
        <v>171418</v>
      </c>
      <c r="G11" s="27">
        <v>51.1</v>
      </c>
      <c r="H11" s="24">
        <v>103092</v>
      </c>
      <c r="I11" s="23">
        <v>22978</v>
      </c>
      <c r="J11" s="24">
        <v>80114</v>
      </c>
      <c r="K11" s="21" t="s">
        <v>75</v>
      </c>
    </row>
    <row r="12" spans="1:11" ht="13.5" customHeight="1" outlineLevel="1" x14ac:dyDescent="0.25">
      <c r="A12" s="19" t="s">
        <v>73</v>
      </c>
      <c r="B12" s="19" t="s">
        <v>74</v>
      </c>
      <c r="C12" s="23">
        <v>130571</v>
      </c>
      <c r="D12" s="24">
        <v>116199</v>
      </c>
      <c r="E12" s="27">
        <v>89</v>
      </c>
      <c r="F12" s="24">
        <v>14371</v>
      </c>
      <c r="G12" s="27">
        <v>11</v>
      </c>
      <c r="H12" s="24">
        <v>9440</v>
      </c>
      <c r="I12" s="23">
        <v>8607</v>
      </c>
      <c r="J12" s="20">
        <v>833</v>
      </c>
      <c r="K12" s="21" t="s">
        <v>171</v>
      </c>
    </row>
    <row r="13" spans="1:11" ht="13.5" customHeight="1" outlineLevel="1" x14ac:dyDescent="0.25">
      <c r="A13" s="19" t="s">
        <v>76</v>
      </c>
      <c r="B13" s="19" t="s">
        <v>77</v>
      </c>
      <c r="C13" s="23">
        <v>231493</v>
      </c>
      <c r="D13" s="24">
        <v>172511</v>
      </c>
      <c r="E13" s="27">
        <v>74.5</v>
      </c>
      <c r="F13" s="24">
        <v>58982</v>
      </c>
      <c r="G13" s="27">
        <v>25.5</v>
      </c>
      <c r="H13" s="24">
        <v>50857</v>
      </c>
      <c r="I13" s="23">
        <v>11746</v>
      </c>
      <c r="J13" s="24">
        <v>39110</v>
      </c>
      <c r="K13" s="23">
        <v>4406</v>
      </c>
    </row>
    <row r="14" spans="1:11" ht="13.5" customHeight="1" outlineLevel="1" x14ac:dyDescent="0.25">
      <c r="A14" s="19" t="s">
        <v>78</v>
      </c>
      <c r="B14" s="19" t="s">
        <v>79</v>
      </c>
      <c r="C14" s="23">
        <v>142639</v>
      </c>
      <c r="D14" s="20" t="s">
        <v>75</v>
      </c>
      <c r="E14" s="27" t="s">
        <v>1</v>
      </c>
      <c r="F14" s="20" t="s">
        <v>75</v>
      </c>
      <c r="G14" s="27" t="s">
        <v>1</v>
      </c>
      <c r="H14" s="24">
        <v>108178</v>
      </c>
      <c r="I14" s="21" t="s">
        <v>75</v>
      </c>
      <c r="J14" s="20" t="s">
        <v>75</v>
      </c>
      <c r="K14" s="21" t="s">
        <v>171</v>
      </c>
    </row>
    <row r="15" spans="1:11" ht="13.5" customHeight="1" outlineLevel="1" x14ac:dyDescent="0.25">
      <c r="A15" s="19" t="s">
        <v>80</v>
      </c>
      <c r="B15" s="19" t="s">
        <v>81</v>
      </c>
      <c r="C15" s="23">
        <v>4598638</v>
      </c>
      <c r="D15" s="24">
        <v>4122092</v>
      </c>
      <c r="E15" s="27">
        <v>89.6</v>
      </c>
      <c r="F15" s="24">
        <v>476546</v>
      </c>
      <c r="G15" s="27">
        <v>10.4</v>
      </c>
      <c r="H15" s="24">
        <v>209469</v>
      </c>
      <c r="I15" s="23">
        <v>71272</v>
      </c>
      <c r="J15" s="24">
        <v>138197</v>
      </c>
      <c r="K15" s="23">
        <v>164992</v>
      </c>
    </row>
    <row r="16" spans="1:11" ht="13.5" customHeight="1" outlineLevel="1" x14ac:dyDescent="0.25">
      <c r="A16" s="19" t="s">
        <v>82</v>
      </c>
      <c r="B16" s="19" t="s">
        <v>83</v>
      </c>
      <c r="C16" s="23">
        <v>5527071</v>
      </c>
      <c r="D16" s="24">
        <v>3500441</v>
      </c>
      <c r="E16" s="27">
        <v>63.3</v>
      </c>
      <c r="F16" s="24">
        <v>2026630</v>
      </c>
      <c r="G16" s="27">
        <v>36.700000000000003</v>
      </c>
      <c r="H16" s="24">
        <v>1440494</v>
      </c>
      <c r="I16" s="23">
        <v>523431</v>
      </c>
      <c r="J16" s="24">
        <v>917063</v>
      </c>
      <c r="K16" s="23">
        <v>482643</v>
      </c>
    </row>
    <row r="17" spans="1:11" ht="13.5" customHeight="1" outlineLevel="1" x14ac:dyDescent="0.25">
      <c r="A17" s="19" t="s">
        <v>84</v>
      </c>
      <c r="B17" s="19" t="s">
        <v>85</v>
      </c>
      <c r="C17" s="23">
        <v>1337521</v>
      </c>
      <c r="D17" s="24">
        <v>1003787</v>
      </c>
      <c r="E17" s="27">
        <v>75</v>
      </c>
      <c r="F17" s="24">
        <v>333734</v>
      </c>
      <c r="G17" s="27">
        <v>25</v>
      </c>
      <c r="H17" s="24">
        <v>127583</v>
      </c>
      <c r="I17" s="23">
        <v>63045</v>
      </c>
      <c r="J17" s="24">
        <v>64537</v>
      </c>
      <c r="K17" s="23">
        <v>187356</v>
      </c>
    </row>
    <row r="18" spans="1:11" ht="13.5" customHeight="1" outlineLevel="1" x14ac:dyDescent="0.25">
      <c r="A18" s="19" t="s">
        <v>86</v>
      </c>
      <c r="B18" s="19" t="s">
        <v>87</v>
      </c>
      <c r="C18" s="23">
        <v>345676</v>
      </c>
      <c r="D18" s="24">
        <v>282094</v>
      </c>
      <c r="E18" s="27">
        <v>81.599999999999994</v>
      </c>
      <c r="F18" s="24">
        <v>63583</v>
      </c>
      <c r="G18" s="27">
        <v>18.399999999999999</v>
      </c>
      <c r="H18" s="24">
        <v>52038</v>
      </c>
      <c r="I18" s="23">
        <v>36905</v>
      </c>
      <c r="J18" s="24">
        <v>15133</v>
      </c>
      <c r="K18" s="21" t="s">
        <v>75</v>
      </c>
    </row>
    <row r="19" spans="1:11" ht="13.5" customHeight="1" outlineLevel="1" x14ac:dyDescent="0.25">
      <c r="A19" s="19" t="s">
        <v>88</v>
      </c>
      <c r="B19" s="19" t="s">
        <v>89</v>
      </c>
      <c r="C19" s="23">
        <v>502145</v>
      </c>
      <c r="D19" s="24">
        <v>248633</v>
      </c>
      <c r="E19" s="27">
        <v>49.5</v>
      </c>
      <c r="F19" s="24">
        <v>253511</v>
      </c>
      <c r="G19" s="27">
        <v>50.5</v>
      </c>
      <c r="H19" s="24">
        <v>204260</v>
      </c>
      <c r="I19" s="23">
        <v>182406</v>
      </c>
      <c r="J19" s="24">
        <v>21853</v>
      </c>
      <c r="K19" s="21" t="s">
        <v>75</v>
      </c>
    </row>
    <row r="20" spans="1:11" ht="13.5" customHeight="1" outlineLevel="1" x14ac:dyDescent="0.25">
      <c r="A20" s="19" t="s">
        <v>90</v>
      </c>
      <c r="B20" s="19" t="s">
        <v>91</v>
      </c>
      <c r="C20" s="23">
        <v>1043164</v>
      </c>
      <c r="D20" s="24">
        <v>830201</v>
      </c>
      <c r="E20" s="27">
        <v>79.599999999999994</v>
      </c>
      <c r="F20" s="24">
        <v>212964</v>
      </c>
      <c r="G20" s="27">
        <v>20.399999999999999</v>
      </c>
      <c r="H20" s="24">
        <v>174382</v>
      </c>
      <c r="I20" s="23">
        <v>124939</v>
      </c>
      <c r="J20" s="24">
        <v>49443</v>
      </c>
      <c r="K20" s="23">
        <v>32389</v>
      </c>
    </row>
    <row r="21" spans="1:11" ht="13.5" customHeight="1" outlineLevel="1" x14ac:dyDescent="0.25">
      <c r="A21" s="19" t="s">
        <v>92</v>
      </c>
      <c r="B21" s="19" t="s">
        <v>93</v>
      </c>
      <c r="C21" s="23">
        <v>9034391</v>
      </c>
      <c r="D21" s="24">
        <v>6599419</v>
      </c>
      <c r="E21" s="27">
        <v>73</v>
      </c>
      <c r="F21" s="24">
        <v>2434972</v>
      </c>
      <c r="G21" s="27">
        <v>27</v>
      </c>
      <c r="H21" s="24">
        <v>1190630</v>
      </c>
      <c r="I21" s="23">
        <v>879436</v>
      </c>
      <c r="J21" s="24">
        <v>311194</v>
      </c>
      <c r="K21" s="23">
        <v>869521</v>
      </c>
    </row>
    <row r="22" spans="1:11" ht="13.5" customHeight="1" outlineLevel="1" x14ac:dyDescent="0.25">
      <c r="A22" s="19" t="s">
        <v>94</v>
      </c>
      <c r="B22" s="19" t="s">
        <v>95</v>
      </c>
      <c r="C22" s="23">
        <v>2885116</v>
      </c>
      <c r="D22" s="24">
        <v>2233639</v>
      </c>
      <c r="E22" s="27">
        <v>77.400000000000006</v>
      </c>
      <c r="F22" s="24">
        <v>651477</v>
      </c>
      <c r="G22" s="27">
        <v>22.6</v>
      </c>
      <c r="H22" s="24">
        <v>504414</v>
      </c>
      <c r="I22" s="23">
        <v>236749</v>
      </c>
      <c r="J22" s="24">
        <v>267665</v>
      </c>
      <c r="K22" s="23">
        <v>49958</v>
      </c>
    </row>
    <row r="23" spans="1:11" ht="13.5" customHeight="1" outlineLevel="1" x14ac:dyDescent="0.25">
      <c r="A23" s="19" t="s">
        <v>96</v>
      </c>
      <c r="B23" s="19" t="s">
        <v>97</v>
      </c>
      <c r="C23" s="23">
        <v>7175232</v>
      </c>
      <c r="D23" s="24">
        <v>5378774</v>
      </c>
      <c r="E23" s="27">
        <v>75</v>
      </c>
      <c r="F23" s="24">
        <v>1796457</v>
      </c>
      <c r="G23" s="27">
        <v>25</v>
      </c>
      <c r="H23" s="24">
        <v>869997</v>
      </c>
      <c r="I23" s="23">
        <v>365606</v>
      </c>
      <c r="J23" s="24">
        <v>504391</v>
      </c>
      <c r="K23" s="23">
        <v>477499</v>
      </c>
    </row>
    <row r="24" spans="1:11" ht="13.5" customHeight="1" outlineLevel="1" x14ac:dyDescent="0.25">
      <c r="A24" s="19" t="s">
        <v>98</v>
      </c>
      <c r="B24" s="19" t="s">
        <v>99</v>
      </c>
      <c r="C24" s="23">
        <v>26010504</v>
      </c>
      <c r="D24" s="24">
        <v>22857434</v>
      </c>
      <c r="E24" s="27">
        <v>87.9</v>
      </c>
      <c r="F24" s="24">
        <v>3153071</v>
      </c>
      <c r="G24" s="27">
        <v>12.1</v>
      </c>
      <c r="H24" s="24">
        <v>1897255</v>
      </c>
      <c r="I24" s="23">
        <v>1776537</v>
      </c>
      <c r="J24" s="24">
        <v>120718</v>
      </c>
      <c r="K24" s="23">
        <v>984077</v>
      </c>
    </row>
    <row r="25" spans="1:11" ht="13.5" customHeight="1" outlineLevel="1" x14ac:dyDescent="0.25">
      <c r="A25" s="19" t="s">
        <v>100</v>
      </c>
      <c r="B25" s="19" t="s">
        <v>101</v>
      </c>
      <c r="C25" s="23">
        <v>1774419</v>
      </c>
      <c r="D25" s="24">
        <v>378181</v>
      </c>
      <c r="E25" s="27">
        <v>21.3</v>
      </c>
      <c r="F25" s="24">
        <v>1396238</v>
      </c>
      <c r="G25" s="27">
        <v>78.7</v>
      </c>
      <c r="H25" s="24">
        <v>1361208</v>
      </c>
      <c r="I25" s="23">
        <v>1134209</v>
      </c>
      <c r="J25" s="24">
        <v>226999</v>
      </c>
      <c r="K25" s="23">
        <v>28850</v>
      </c>
    </row>
    <row r="26" spans="1:11" ht="13.5" customHeight="1" outlineLevel="1" x14ac:dyDescent="0.25">
      <c r="A26" s="19" t="s">
        <v>102</v>
      </c>
      <c r="B26" s="19" t="s">
        <v>103</v>
      </c>
      <c r="C26" s="23">
        <v>1251537</v>
      </c>
      <c r="D26" s="24">
        <v>233256</v>
      </c>
      <c r="E26" s="27">
        <v>18.600000000000001</v>
      </c>
      <c r="F26" s="24">
        <v>1018280</v>
      </c>
      <c r="G26" s="27">
        <v>81.400000000000006</v>
      </c>
      <c r="H26" s="24">
        <v>1004632</v>
      </c>
      <c r="I26" s="21" t="s">
        <v>75</v>
      </c>
      <c r="J26" s="20" t="s">
        <v>75</v>
      </c>
      <c r="K26" s="21" t="s">
        <v>75</v>
      </c>
    </row>
    <row r="27" spans="1:11" ht="13.5" customHeight="1" outlineLevel="1" x14ac:dyDescent="0.25">
      <c r="A27" s="19" t="s">
        <v>104</v>
      </c>
      <c r="B27" s="19" t="s">
        <v>105</v>
      </c>
      <c r="C27" s="23">
        <v>1563785</v>
      </c>
      <c r="D27" s="20" t="s">
        <v>75</v>
      </c>
      <c r="E27" s="27" t="s">
        <v>1</v>
      </c>
      <c r="F27" s="20" t="s">
        <v>75</v>
      </c>
      <c r="G27" s="27" t="s">
        <v>1</v>
      </c>
      <c r="H27" s="24">
        <v>166921</v>
      </c>
      <c r="I27" s="21" t="s">
        <v>75</v>
      </c>
      <c r="J27" s="20" t="s">
        <v>75</v>
      </c>
      <c r="K27" s="23">
        <v>115204</v>
      </c>
    </row>
    <row r="28" spans="1:11" ht="13.5" customHeight="1" outlineLevel="1" x14ac:dyDescent="0.25">
      <c r="A28" s="19" t="s">
        <v>106</v>
      </c>
      <c r="B28" s="19" t="s">
        <v>107</v>
      </c>
      <c r="C28" s="23">
        <v>197622</v>
      </c>
      <c r="D28" s="24">
        <v>173934</v>
      </c>
      <c r="E28" s="27">
        <v>88</v>
      </c>
      <c r="F28" s="24">
        <v>23688</v>
      </c>
      <c r="G28" s="27">
        <v>12</v>
      </c>
      <c r="H28" s="24">
        <v>23617</v>
      </c>
      <c r="I28" s="23">
        <v>23205</v>
      </c>
      <c r="J28" s="20">
        <v>411</v>
      </c>
      <c r="K28" s="21" t="s">
        <v>75</v>
      </c>
    </row>
    <row r="29" spans="1:11" ht="13.5" customHeight="1" outlineLevel="1" x14ac:dyDescent="0.25">
      <c r="A29" s="19" t="s">
        <v>108</v>
      </c>
      <c r="B29" s="19" t="s">
        <v>109</v>
      </c>
      <c r="C29" s="23">
        <v>118857</v>
      </c>
      <c r="D29" s="24">
        <v>103337</v>
      </c>
      <c r="E29" s="27">
        <v>86.9</v>
      </c>
      <c r="F29" s="24">
        <v>15520</v>
      </c>
      <c r="G29" s="27">
        <v>13.1</v>
      </c>
      <c r="H29" s="24">
        <v>14670</v>
      </c>
      <c r="I29" s="23">
        <v>12883</v>
      </c>
      <c r="J29" s="24">
        <v>1787</v>
      </c>
      <c r="K29" s="21" t="s">
        <v>75</v>
      </c>
    </row>
    <row r="30" spans="1:11" ht="13.5" customHeight="1" outlineLevel="1" x14ac:dyDescent="0.25">
      <c r="A30" s="19" t="s">
        <v>110</v>
      </c>
      <c r="B30" s="19" t="s">
        <v>111</v>
      </c>
      <c r="C30" s="23">
        <v>5465305</v>
      </c>
      <c r="D30" s="24">
        <v>4716978</v>
      </c>
      <c r="E30" s="27">
        <v>86.3</v>
      </c>
      <c r="F30" s="24">
        <v>748327</v>
      </c>
      <c r="G30" s="27">
        <v>13.7</v>
      </c>
      <c r="H30" s="24">
        <v>279363</v>
      </c>
      <c r="I30" s="23">
        <v>81165</v>
      </c>
      <c r="J30" s="24">
        <v>198199</v>
      </c>
      <c r="K30" s="23">
        <v>424568</v>
      </c>
    </row>
    <row r="31" spans="1:11" ht="13.5" customHeight="1" outlineLevel="1" x14ac:dyDescent="0.25">
      <c r="A31" s="19" t="s">
        <v>172</v>
      </c>
      <c r="B31" s="19" t="s">
        <v>173</v>
      </c>
      <c r="C31" s="23">
        <v>4468710</v>
      </c>
      <c r="D31" s="24">
        <v>3920640</v>
      </c>
      <c r="E31" s="27">
        <v>87.7</v>
      </c>
      <c r="F31" s="24">
        <v>548070</v>
      </c>
      <c r="G31" s="27">
        <v>12.3</v>
      </c>
      <c r="H31" s="24">
        <v>130342</v>
      </c>
      <c r="I31" s="23">
        <v>62782</v>
      </c>
      <c r="J31" s="24">
        <v>67560</v>
      </c>
      <c r="K31" s="23">
        <v>394517</v>
      </c>
    </row>
    <row r="32" spans="1:11" ht="13.5" customHeight="1" outlineLevel="1" x14ac:dyDescent="0.25">
      <c r="A32" s="19" t="s">
        <v>112</v>
      </c>
      <c r="B32" s="19" t="s">
        <v>113</v>
      </c>
      <c r="C32" s="23">
        <v>350137</v>
      </c>
      <c r="D32" s="24">
        <v>338223</v>
      </c>
      <c r="E32" s="27">
        <v>96.6</v>
      </c>
      <c r="F32" s="24">
        <v>11914</v>
      </c>
      <c r="G32" s="27">
        <v>3.4</v>
      </c>
      <c r="H32" s="24">
        <v>11740</v>
      </c>
      <c r="I32" s="21" t="s">
        <v>75</v>
      </c>
      <c r="J32" s="20" t="s">
        <v>75</v>
      </c>
      <c r="K32" s="21" t="s">
        <v>75</v>
      </c>
    </row>
    <row r="33" spans="1:11" ht="13.5" customHeight="1" outlineLevel="1" x14ac:dyDescent="0.25">
      <c r="A33" s="19" t="s">
        <v>114</v>
      </c>
      <c r="B33" s="19" t="s">
        <v>115</v>
      </c>
      <c r="C33" s="23">
        <v>6002430</v>
      </c>
      <c r="D33" s="24">
        <v>4818509</v>
      </c>
      <c r="E33" s="27">
        <v>80.3</v>
      </c>
      <c r="F33" s="24">
        <v>1183921</v>
      </c>
      <c r="G33" s="27">
        <v>19.7</v>
      </c>
      <c r="H33" s="24">
        <v>732839</v>
      </c>
      <c r="I33" s="23">
        <v>242820</v>
      </c>
      <c r="J33" s="24">
        <v>490019</v>
      </c>
      <c r="K33" s="23">
        <v>299070</v>
      </c>
    </row>
    <row r="34" spans="1:11" ht="13.5" customHeight="1" outlineLevel="1" x14ac:dyDescent="0.25">
      <c r="A34" s="19" t="s">
        <v>116</v>
      </c>
      <c r="B34" s="19" t="s">
        <v>117</v>
      </c>
      <c r="C34" s="23">
        <v>1937697</v>
      </c>
      <c r="D34" s="24">
        <v>1436347</v>
      </c>
      <c r="E34" s="27">
        <v>74.099999999999994</v>
      </c>
      <c r="F34" s="24">
        <v>501350</v>
      </c>
      <c r="G34" s="27">
        <v>25.9</v>
      </c>
      <c r="H34" s="24">
        <v>470410</v>
      </c>
      <c r="I34" s="23">
        <v>51965</v>
      </c>
      <c r="J34" s="24">
        <v>418445</v>
      </c>
      <c r="K34" s="23">
        <v>20754</v>
      </c>
    </row>
    <row r="35" spans="1:11" ht="13.5" customHeight="1" outlineLevel="1" x14ac:dyDescent="0.25">
      <c r="A35" s="19" t="s">
        <v>118</v>
      </c>
      <c r="B35" s="19" t="s">
        <v>119</v>
      </c>
      <c r="C35" s="23">
        <v>3775350</v>
      </c>
      <c r="D35" s="24">
        <v>3244206</v>
      </c>
      <c r="E35" s="27">
        <v>85.9</v>
      </c>
      <c r="F35" s="24">
        <v>531145</v>
      </c>
      <c r="G35" s="27">
        <v>14.1</v>
      </c>
      <c r="H35" s="24">
        <v>252471</v>
      </c>
      <c r="I35" s="23">
        <v>183873</v>
      </c>
      <c r="J35" s="24">
        <v>68599</v>
      </c>
      <c r="K35" s="23">
        <v>137528</v>
      </c>
    </row>
    <row r="36" spans="1:11" ht="13.5" customHeight="1" outlineLevel="1" x14ac:dyDescent="0.25">
      <c r="A36" s="19" t="s">
        <v>120</v>
      </c>
      <c r="B36" s="19" t="s">
        <v>121</v>
      </c>
      <c r="C36" s="23">
        <v>340858</v>
      </c>
      <c r="D36" s="24">
        <v>340858</v>
      </c>
      <c r="E36" s="27">
        <v>100</v>
      </c>
      <c r="F36" s="20" t="s">
        <v>171</v>
      </c>
      <c r="G36" s="27" t="s">
        <v>171</v>
      </c>
      <c r="H36" s="20" t="s">
        <v>171</v>
      </c>
      <c r="I36" s="21" t="s">
        <v>171</v>
      </c>
      <c r="J36" s="20" t="s">
        <v>171</v>
      </c>
      <c r="K36" s="21" t="s">
        <v>171</v>
      </c>
    </row>
    <row r="37" spans="1:11" ht="13.5" customHeight="1" outlineLevel="1" x14ac:dyDescent="0.25">
      <c r="A37" s="19" t="s">
        <v>122</v>
      </c>
      <c r="B37" s="19" t="s">
        <v>123</v>
      </c>
      <c r="C37" s="23">
        <v>739328</v>
      </c>
      <c r="D37" s="24">
        <v>486897</v>
      </c>
      <c r="E37" s="27">
        <v>65.900000000000006</v>
      </c>
      <c r="F37" s="24">
        <v>252431</v>
      </c>
      <c r="G37" s="27">
        <v>34.1</v>
      </c>
      <c r="H37" s="24">
        <v>119080</v>
      </c>
      <c r="I37" s="23">
        <v>38982</v>
      </c>
      <c r="J37" s="24">
        <v>80098</v>
      </c>
      <c r="K37" s="23">
        <v>35745</v>
      </c>
    </row>
    <row r="38" spans="1:11" ht="20.100000000000001" customHeight="1" x14ac:dyDescent="0.25">
      <c r="A38" s="45" t="s">
        <v>174</v>
      </c>
      <c r="B38" s="45" t="s">
        <v>1</v>
      </c>
      <c r="C38" s="47" t="s">
        <v>1</v>
      </c>
      <c r="D38" s="46" t="s">
        <v>1</v>
      </c>
      <c r="E38" s="47" t="s">
        <v>1</v>
      </c>
      <c r="F38" s="46" t="s">
        <v>1</v>
      </c>
      <c r="G38" s="47" t="s">
        <v>1</v>
      </c>
      <c r="H38" s="46" t="s">
        <v>1</v>
      </c>
      <c r="I38" s="47" t="s">
        <v>1</v>
      </c>
      <c r="J38" s="46" t="s">
        <v>1</v>
      </c>
      <c r="K38" s="47" t="s">
        <v>1</v>
      </c>
    </row>
    <row r="39" spans="1:11" ht="13.5" customHeight="1" outlineLevel="1" x14ac:dyDescent="0.25">
      <c r="A39" s="48" t="s">
        <v>175</v>
      </c>
      <c r="B39" s="48" t="s">
        <v>1</v>
      </c>
      <c r="C39" s="23">
        <v>65598163</v>
      </c>
      <c r="D39" s="24">
        <v>52974734</v>
      </c>
      <c r="E39" s="27">
        <v>80.8</v>
      </c>
      <c r="F39" s="24">
        <v>12623428</v>
      </c>
      <c r="G39" s="27">
        <v>19.2</v>
      </c>
      <c r="H39" s="24">
        <v>7695045</v>
      </c>
      <c r="I39" s="23">
        <v>4965900</v>
      </c>
      <c r="J39" s="24">
        <v>2729145</v>
      </c>
      <c r="K39" s="23">
        <v>3550401</v>
      </c>
    </row>
    <row r="40" spans="1:11" ht="13.5" customHeight="1" outlineLevel="1" x14ac:dyDescent="0.25">
      <c r="A40" s="48" t="s">
        <v>176</v>
      </c>
      <c r="B40" s="48" t="s">
        <v>1</v>
      </c>
      <c r="C40" s="23">
        <v>19818131</v>
      </c>
      <c r="D40" s="24">
        <v>13973379</v>
      </c>
      <c r="E40" s="27">
        <v>70.5</v>
      </c>
      <c r="F40" s="24">
        <v>5844753</v>
      </c>
      <c r="G40" s="27">
        <v>29.5</v>
      </c>
      <c r="H40" s="24">
        <v>3757989</v>
      </c>
      <c r="I40" s="23">
        <v>2258988</v>
      </c>
      <c r="J40" s="24">
        <v>1499001</v>
      </c>
      <c r="K40" s="23">
        <v>1498136</v>
      </c>
    </row>
    <row r="41" spans="1:11" ht="13.5" customHeight="1" outlineLevel="1" x14ac:dyDescent="0.25">
      <c r="A41" s="48" t="s">
        <v>177</v>
      </c>
      <c r="B41" s="48" t="s">
        <v>1</v>
      </c>
      <c r="C41" s="23">
        <v>45780031</v>
      </c>
      <c r="D41" s="24">
        <v>39001356</v>
      </c>
      <c r="E41" s="27">
        <v>85.2</v>
      </c>
      <c r="F41" s="24">
        <v>6778676</v>
      </c>
      <c r="G41" s="27">
        <v>14.8</v>
      </c>
      <c r="H41" s="24">
        <v>3937055</v>
      </c>
      <c r="I41" s="23">
        <v>2706911</v>
      </c>
      <c r="J41" s="24">
        <v>1230144</v>
      </c>
      <c r="K41" s="23">
        <v>2052265</v>
      </c>
    </row>
    <row r="42" spans="1:11" ht="13.5" customHeight="1" outlineLevel="1" x14ac:dyDescent="0.25">
      <c r="A42" s="48" t="s">
        <v>178</v>
      </c>
      <c r="B42" s="48" t="s">
        <v>1</v>
      </c>
      <c r="C42" s="23">
        <v>10162994</v>
      </c>
      <c r="D42" s="24">
        <v>7003145</v>
      </c>
      <c r="E42" s="27">
        <v>68.900000000000006</v>
      </c>
      <c r="F42" s="24">
        <v>3159849</v>
      </c>
      <c r="G42" s="27">
        <v>31.1</v>
      </c>
      <c r="H42" s="24">
        <v>1979642</v>
      </c>
      <c r="I42" s="23">
        <v>1011465</v>
      </c>
      <c r="J42" s="24">
        <v>968176</v>
      </c>
      <c r="K42" s="23">
        <v>704063</v>
      </c>
    </row>
    <row r="43" spans="1:11" ht="20.100000000000001" customHeight="1" x14ac:dyDescent="0.25">
      <c r="A43" s="45" t="s">
        <v>179</v>
      </c>
      <c r="B43" s="45" t="s">
        <v>1</v>
      </c>
      <c r="C43" s="47" t="s">
        <v>1</v>
      </c>
      <c r="D43" s="46" t="s">
        <v>1</v>
      </c>
      <c r="E43" s="47" t="s">
        <v>1</v>
      </c>
      <c r="F43" s="46" t="s">
        <v>1</v>
      </c>
      <c r="G43" s="47" t="s">
        <v>1</v>
      </c>
      <c r="H43" s="46" t="s">
        <v>1</v>
      </c>
      <c r="I43" s="47" t="s">
        <v>1</v>
      </c>
      <c r="J43" s="46" t="s">
        <v>1</v>
      </c>
      <c r="K43" s="47" t="s">
        <v>1</v>
      </c>
    </row>
    <row r="44" spans="1:11" ht="13.5" customHeight="1" outlineLevel="1" x14ac:dyDescent="0.25">
      <c r="A44" s="55" t="s">
        <v>180</v>
      </c>
      <c r="B44" s="55" t="s">
        <v>1</v>
      </c>
      <c r="C44" s="23">
        <v>1175317</v>
      </c>
      <c r="D44" s="24">
        <v>1101260</v>
      </c>
      <c r="E44" s="27">
        <v>93.7</v>
      </c>
      <c r="F44" s="24">
        <v>74057</v>
      </c>
      <c r="G44" s="27">
        <v>6.3</v>
      </c>
      <c r="H44" s="24">
        <v>50023</v>
      </c>
      <c r="I44" s="23">
        <v>26670</v>
      </c>
      <c r="J44" s="24">
        <v>23353</v>
      </c>
      <c r="K44" s="23">
        <v>10072</v>
      </c>
    </row>
    <row r="45" spans="1:11" ht="13.5" customHeight="1" outlineLevel="1" x14ac:dyDescent="0.25">
      <c r="A45" s="55" t="s">
        <v>181</v>
      </c>
      <c r="B45" s="55" t="s">
        <v>1</v>
      </c>
      <c r="C45" s="23">
        <v>1561260</v>
      </c>
      <c r="D45" s="24">
        <v>1343037</v>
      </c>
      <c r="E45" s="27">
        <v>86</v>
      </c>
      <c r="F45" s="24">
        <v>218224</v>
      </c>
      <c r="G45" s="27">
        <v>14</v>
      </c>
      <c r="H45" s="24">
        <v>126497</v>
      </c>
      <c r="I45" s="23">
        <v>75284</v>
      </c>
      <c r="J45" s="24">
        <v>51213</v>
      </c>
      <c r="K45" s="23">
        <v>46970</v>
      </c>
    </row>
    <row r="46" spans="1:11" ht="13.5" customHeight="1" outlineLevel="1" x14ac:dyDescent="0.25">
      <c r="A46" s="55" t="s">
        <v>182</v>
      </c>
      <c r="B46" s="55" t="s">
        <v>1</v>
      </c>
      <c r="C46" s="23">
        <v>1493392</v>
      </c>
      <c r="D46" s="24">
        <v>1121856</v>
      </c>
      <c r="E46" s="27">
        <v>75.099999999999994</v>
      </c>
      <c r="F46" s="24">
        <v>371537</v>
      </c>
      <c r="G46" s="27">
        <v>24.9</v>
      </c>
      <c r="H46" s="24">
        <v>166873</v>
      </c>
      <c r="I46" s="23">
        <v>113611</v>
      </c>
      <c r="J46" s="24">
        <v>53262</v>
      </c>
      <c r="K46" s="23">
        <v>129810</v>
      </c>
    </row>
    <row r="47" spans="1:11" ht="13.5" customHeight="1" outlineLevel="1" x14ac:dyDescent="0.25">
      <c r="A47" s="55" t="s">
        <v>183</v>
      </c>
      <c r="B47" s="55" t="s">
        <v>1</v>
      </c>
      <c r="C47" s="23">
        <v>2943103</v>
      </c>
      <c r="D47" s="24">
        <v>1975708</v>
      </c>
      <c r="E47" s="27">
        <v>67.099999999999994</v>
      </c>
      <c r="F47" s="24">
        <v>967395</v>
      </c>
      <c r="G47" s="27">
        <v>32.9</v>
      </c>
      <c r="H47" s="24">
        <v>478910</v>
      </c>
      <c r="I47" s="23">
        <v>312619</v>
      </c>
      <c r="J47" s="24">
        <v>166292</v>
      </c>
      <c r="K47" s="23">
        <v>263202</v>
      </c>
    </row>
    <row r="48" spans="1:11" ht="13.5" customHeight="1" outlineLevel="1" x14ac:dyDescent="0.25">
      <c r="A48" s="55" t="s">
        <v>184</v>
      </c>
      <c r="B48" s="55" t="s">
        <v>1</v>
      </c>
      <c r="C48" s="23">
        <v>3325277</v>
      </c>
      <c r="D48" s="24">
        <v>1960446</v>
      </c>
      <c r="E48" s="27">
        <v>59</v>
      </c>
      <c r="F48" s="24">
        <v>1364831</v>
      </c>
      <c r="G48" s="27">
        <v>41</v>
      </c>
      <c r="H48" s="24">
        <v>649042</v>
      </c>
      <c r="I48" s="23">
        <v>300287</v>
      </c>
      <c r="J48" s="24">
        <v>348754</v>
      </c>
      <c r="K48" s="23">
        <v>361737</v>
      </c>
    </row>
    <row r="49" spans="1:24" ht="13.5" customHeight="1" outlineLevel="1" x14ac:dyDescent="0.25">
      <c r="A49" s="55" t="s">
        <v>185</v>
      </c>
      <c r="B49" s="55" t="s">
        <v>1</v>
      </c>
      <c r="C49" s="23">
        <v>5078917</v>
      </c>
      <c r="D49" s="24">
        <v>3022933</v>
      </c>
      <c r="E49" s="27">
        <v>59.5</v>
      </c>
      <c r="F49" s="24">
        <v>2055985</v>
      </c>
      <c r="G49" s="27">
        <v>40.5</v>
      </c>
      <c r="H49" s="24">
        <v>902649</v>
      </c>
      <c r="I49" s="23">
        <v>542057</v>
      </c>
      <c r="J49" s="24">
        <v>360592</v>
      </c>
      <c r="K49" s="23">
        <v>701121</v>
      </c>
    </row>
    <row r="50" spans="1:24" ht="13.5" customHeight="1" outlineLevel="1" x14ac:dyDescent="0.25">
      <c r="A50" s="55" t="s">
        <v>186</v>
      </c>
      <c r="B50" s="55" t="s">
        <v>1</v>
      </c>
      <c r="C50" s="23">
        <v>6495322</v>
      </c>
      <c r="D50" s="24">
        <v>3661148</v>
      </c>
      <c r="E50" s="27">
        <v>56.4</v>
      </c>
      <c r="F50" s="24">
        <v>2834174</v>
      </c>
      <c r="G50" s="27">
        <v>43.6</v>
      </c>
      <c r="H50" s="24">
        <v>1210972</v>
      </c>
      <c r="I50" s="23">
        <v>808732</v>
      </c>
      <c r="J50" s="24">
        <v>402240</v>
      </c>
      <c r="K50" s="23">
        <v>1297316</v>
      </c>
    </row>
    <row r="51" spans="1:24" ht="13.5" customHeight="1" outlineLevel="1" x14ac:dyDescent="0.25">
      <c r="A51" s="55" t="s">
        <v>187</v>
      </c>
      <c r="B51" s="55" t="s">
        <v>1</v>
      </c>
      <c r="C51" s="23">
        <v>9789729</v>
      </c>
      <c r="D51" s="24">
        <v>6416380</v>
      </c>
      <c r="E51" s="27">
        <v>65.5</v>
      </c>
      <c r="F51" s="24">
        <v>3373350</v>
      </c>
      <c r="G51" s="27">
        <v>34.5</v>
      </c>
      <c r="H51" s="24">
        <v>2434956</v>
      </c>
      <c r="I51" s="23">
        <v>1137721</v>
      </c>
      <c r="J51" s="24">
        <v>1297235</v>
      </c>
      <c r="K51" s="23">
        <v>575276</v>
      </c>
    </row>
    <row r="52" spans="1:24" ht="13.5" customHeight="1" outlineLevel="1" x14ac:dyDescent="0.25">
      <c r="A52" s="55" t="s">
        <v>188</v>
      </c>
      <c r="B52" s="55" t="s">
        <v>1</v>
      </c>
      <c r="C52" s="23">
        <v>8029335</v>
      </c>
      <c r="D52" s="24">
        <v>6900479</v>
      </c>
      <c r="E52" s="27">
        <v>85.9</v>
      </c>
      <c r="F52" s="24">
        <v>1128856</v>
      </c>
      <c r="G52" s="27">
        <v>14.1</v>
      </c>
      <c r="H52" s="24">
        <v>962262</v>
      </c>
      <c r="I52" s="21" t="s">
        <v>75</v>
      </c>
      <c r="J52" s="20" t="s">
        <v>75</v>
      </c>
      <c r="K52" s="21" t="s">
        <v>75</v>
      </c>
    </row>
    <row r="53" spans="1:24" ht="13.5" customHeight="1" outlineLevel="1" x14ac:dyDescent="0.25">
      <c r="A53" s="55" t="s">
        <v>189</v>
      </c>
      <c r="B53" s="55" t="s">
        <v>1</v>
      </c>
      <c r="C53" s="23">
        <v>35869503</v>
      </c>
      <c r="D53" s="24">
        <v>32474633</v>
      </c>
      <c r="E53" s="27">
        <v>90.5</v>
      </c>
      <c r="F53" s="24">
        <v>3394869</v>
      </c>
      <c r="G53" s="27">
        <v>9.5</v>
      </c>
      <c r="H53" s="24">
        <v>2692503</v>
      </c>
      <c r="I53" s="21" t="s">
        <v>75</v>
      </c>
      <c r="J53" s="20" t="s">
        <v>75</v>
      </c>
      <c r="K53" s="21" t="s">
        <v>75</v>
      </c>
    </row>
    <row r="54" spans="1:24" ht="20.100000000000001" customHeight="1" x14ac:dyDescent="0.25">
      <c r="A54" s="50" t="s">
        <v>10</v>
      </c>
      <c r="B54" s="50" t="s">
        <v>1</v>
      </c>
      <c r="C54" s="26">
        <v>75761156</v>
      </c>
      <c r="D54" s="26">
        <v>59977879</v>
      </c>
      <c r="E54" s="28">
        <v>79.2</v>
      </c>
      <c r="F54" s="26">
        <v>15783277</v>
      </c>
      <c r="G54" s="28">
        <v>20.8</v>
      </c>
      <c r="H54" s="26">
        <v>9674686</v>
      </c>
      <c r="I54" s="26">
        <v>5977365</v>
      </c>
      <c r="J54" s="26">
        <v>3697321</v>
      </c>
      <c r="K54" s="26">
        <v>4254464</v>
      </c>
    </row>
    <row r="55" spans="1:24" ht="4.5" customHeight="1" x14ac:dyDescent="0.25">
      <c r="A55" s="51" t="s">
        <v>1</v>
      </c>
      <c r="B55" s="51" t="s">
        <v>1</v>
      </c>
      <c r="C55" s="6" t="s">
        <v>1</v>
      </c>
      <c r="D55" s="6" t="s">
        <v>1</v>
      </c>
      <c r="E55" s="6" t="s">
        <v>1</v>
      </c>
      <c r="F55" s="6" t="s">
        <v>1</v>
      </c>
      <c r="G55" s="6" t="s">
        <v>1</v>
      </c>
      <c r="H55" s="6" t="s">
        <v>1</v>
      </c>
      <c r="I55" s="6" t="s">
        <v>1</v>
      </c>
      <c r="J55" s="6" t="s">
        <v>1</v>
      </c>
      <c r="K55" s="6" t="s">
        <v>1</v>
      </c>
    </row>
    <row r="56" spans="1:24" ht="4.5" customHeight="1" x14ac:dyDescent="0.25">
      <c r="A56" s="39" t="s">
        <v>1</v>
      </c>
      <c r="B56" s="39" t="s">
        <v>1</v>
      </c>
      <c r="C56" s="39" t="s">
        <v>1</v>
      </c>
      <c r="D56" s="39" t="s">
        <v>1</v>
      </c>
      <c r="E56" s="39" t="s">
        <v>1</v>
      </c>
      <c r="F56" s="39" t="s">
        <v>1</v>
      </c>
      <c r="G56" s="39" t="s">
        <v>1</v>
      </c>
      <c r="H56" s="39" t="s">
        <v>1</v>
      </c>
      <c r="I56" s="39" t="s">
        <v>1</v>
      </c>
      <c r="J56" s="39" t="s">
        <v>1</v>
      </c>
      <c r="K56" s="39" t="s">
        <v>1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spans="1:24" ht="13.5" customHeight="1" x14ac:dyDescent="0.25">
      <c r="A57" s="40" t="s">
        <v>15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0" t="s">
        <v>1</v>
      </c>
      <c r="K57" s="40" t="s">
        <v>1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</row>
    <row r="58" spans="1:24" ht="13.5" customHeight="1" x14ac:dyDescent="0.25">
      <c r="A58" s="40" t="s">
        <v>190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0" t="s">
        <v>1</v>
      </c>
      <c r="K58" s="40" t="s">
        <v>1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</row>
    <row r="59" spans="1:24" ht="13.5" customHeight="1" x14ac:dyDescent="0.25">
      <c r="A59" s="40" t="s">
        <v>191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0" t="s">
        <v>1</v>
      </c>
      <c r="K59" s="40" t="s">
        <v>1</v>
      </c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4" ht="13.5" customHeight="1" x14ac:dyDescent="0.25">
      <c r="A60" s="40" t="s">
        <v>192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0" t="s">
        <v>1</v>
      </c>
      <c r="K60" s="40" t="s">
        <v>1</v>
      </c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</row>
    <row r="61" spans="1:24" ht="13.5" customHeight="1" x14ac:dyDescent="0.25">
      <c r="A61" s="40" t="s">
        <v>28</v>
      </c>
      <c r="B61" s="40" t="s">
        <v>1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40" t="s">
        <v>1</v>
      </c>
      <c r="K61" s="40" t="s">
        <v>1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</row>
    <row r="62" spans="1:24" ht="13.5" customHeight="1" x14ac:dyDescent="0.25">
      <c r="A62" s="40" t="s">
        <v>47</v>
      </c>
      <c r="B62" s="40" t="s">
        <v>1</v>
      </c>
      <c r="C62" s="40" t="s">
        <v>1</v>
      </c>
      <c r="D62" s="40" t="s">
        <v>1</v>
      </c>
      <c r="E62" s="40" t="s">
        <v>1</v>
      </c>
      <c r="F62" s="40" t="s">
        <v>1</v>
      </c>
      <c r="G62" s="40" t="s">
        <v>1</v>
      </c>
      <c r="H62" s="40" t="s">
        <v>1</v>
      </c>
      <c r="I62" s="40" t="s">
        <v>1</v>
      </c>
      <c r="J62" s="40" t="s">
        <v>1</v>
      </c>
      <c r="K62" s="40" t="s">
        <v>1</v>
      </c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</row>
  </sheetData>
  <mergeCells count="36">
    <mergeCell ref="A7:K7"/>
    <mergeCell ref="A38:K38"/>
    <mergeCell ref="A43:K43"/>
    <mergeCell ref="A39:B39"/>
    <mergeCell ref="A40:B40"/>
    <mergeCell ref="A41:B41"/>
    <mergeCell ref="A42:B42"/>
    <mergeCell ref="A53:B53"/>
    <mergeCell ref="A44:B44"/>
    <mergeCell ref="A45:B45"/>
    <mergeCell ref="A46:B46"/>
    <mergeCell ref="A47:B47"/>
    <mergeCell ref="A48:B48"/>
    <mergeCell ref="A54:B54"/>
    <mergeCell ref="A55:B55"/>
    <mergeCell ref="A1:K1"/>
    <mergeCell ref="A2:B6"/>
    <mergeCell ref="C3:C5"/>
    <mergeCell ref="C2:K2"/>
    <mergeCell ref="D3:E5"/>
    <mergeCell ref="F3:G5"/>
    <mergeCell ref="H4:H5"/>
    <mergeCell ref="H3:K3"/>
    <mergeCell ref="I4:J4"/>
    <mergeCell ref="K4:K5"/>
    <mergeCell ref="A49:B49"/>
    <mergeCell ref="A50:B50"/>
    <mergeCell ref="A51:B51"/>
    <mergeCell ref="A52:B52"/>
    <mergeCell ref="A61:X61"/>
    <mergeCell ref="A62:X62"/>
    <mergeCell ref="A56:X56"/>
    <mergeCell ref="A57:X57"/>
    <mergeCell ref="A58:X58"/>
    <mergeCell ref="A59:X59"/>
    <mergeCell ref="A60:X60"/>
  </mergeCells>
  <pageMargins left="0.7" right="0.7" top="0.75" bottom="0.75" header="0.3" footer="0.3"/>
  <pageSetup paperSize="9" orientation="landscape" horizontalDpi="300" verticalDpi="30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63"/>
  <sheetViews>
    <sheetView showGridLines="0" workbookViewId="0">
      <pane ySplit="6" topLeftCell="A39" activePane="bottomLeft" state="frozen"/>
      <selection pane="bottomLeft" activeCell="A61" sqref="A61:X61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4" width="11.140625" customWidth="1"/>
    <col min="5" max="5" width="7.7109375" customWidth="1"/>
    <col min="6" max="6" width="11.140625" customWidth="1"/>
    <col min="7" max="7" width="7.7109375" customWidth="1"/>
    <col min="8" max="11" width="11.140625" customWidth="1" outlineLevel="1"/>
  </cols>
  <sheetData>
    <row r="1" spans="1:11" ht="20.100000000000001" customHeight="1" x14ac:dyDescent="0.25">
      <c r="A1" s="41" t="s">
        <v>392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</row>
    <row r="2" spans="1:11" ht="20.100000000000001" customHeight="1" x14ac:dyDescent="0.25">
      <c r="A2" s="53" t="s">
        <v>161</v>
      </c>
      <c r="B2" s="53" t="s">
        <v>1</v>
      </c>
      <c r="C2" s="43" t="s">
        <v>35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  <c r="K2" s="43" t="s">
        <v>1</v>
      </c>
    </row>
    <row r="3" spans="1:11" ht="20.100000000000001" customHeight="1" x14ac:dyDescent="0.25">
      <c r="A3" s="53" t="s">
        <v>162</v>
      </c>
      <c r="B3" s="53" t="s">
        <v>1</v>
      </c>
      <c r="C3" s="43" t="s">
        <v>10</v>
      </c>
      <c r="D3" s="43" t="s">
        <v>387</v>
      </c>
      <c r="E3" s="43" t="s">
        <v>1</v>
      </c>
      <c r="F3" s="43" t="s">
        <v>33</v>
      </c>
      <c r="G3" s="43" t="s">
        <v>1</v>
      </c>
      <c r="H3" s="43" t="s">
        <v>164</v>
      </c>
      <c r="I3" s="43" t="s">
        <v>1</v>
      </c>
      <c r="J3" s="43" t="s">
        <v>1</v>
      </c>
      <c r="K3" s="43" t="s">
        <v>1</v>
      </c>
    </row>
    <row r="4" spans="1:11" ht="20.100000000000001" customHeight="1" x14ac:dyDescent="0.25">
      <c r="A4" s="53" t="s">
        <v>166</v>
      </c>
      <c r="B4" s="53" t="s">
        <v>1</v>
      </c>
      <c r="C4" s="43" t="s">
        <v>1</v>
      </c>
      <c r="D4" s="43" t="s">
        <v>1</v>
      </c>
      <c r="E4" s="43" t="s">
        <v>1</v>
      </c>
      <c r="F4" s="43" t="s">
        <v>1</v>
      </c>
      <c r="G4" s="43" t="s">
        <v>1</v>
      </c>
      <c r="H4" s="44" t="s">
        <v>388</v>
      </c>
      <c r="I4" s="44" t="s">
        <v>164</v>
      </c>
      <c r="J4" s="44" t="s">
        <v>1</v>
      </c>
      <c r="K4" s="44" t="s">
        <v>389</v>
      </c>
    </row>
    <row r="5" spans="1:11" ht="20.100000000000001" customHeight="1" x14ac:dyDescent="0.25">
      <c r="A5" s="53" t="s">
        <v>1</v>
      </c>
      <c r="B5" s="53" t="s">
        <v>1</v>
      </c>
      <c r="C5" s="43" t="s">
        <v>1</v>
      </c>
      <c r="D5" s="43" t="s">
        <v>1</v>
      </c>
      <c r="E5" s="43" t="s">
        <v>1</v>
      </c>
      <c r="F5" s="43" t="s">
        <v>1</v>
      </c>
      <c r="G5" s="43" t="s">
        <v>1</v>
      </c>
      <c r="H5" s="44" t="s">
        <v>1</v>
      </c>
      <c r="I5" s="9" t="s">
        <v>390</v>
      </c>
      <c r="J5" s="9" t="s">
        <v>391</v>
      </c>
      <c r="K5" s="44" t="s">
        <v>1</v>
      </c>
    </row>
    <row r="6" spans="1:11" ht="20.100000000000001" customHeight="1" x14ac:dyDescent="0.25">
      <c r="A6" s="53" t="s">
        <v>1</v>
      </c>
      <c r="B6" s="53" t="s">
        <v>1</v>
      </c>
      <c r="C6" s="10" t="s">
        <v>37</v>
      </c>
      <c r="D6" s="10" t="s">
        <v>37</v>
      </c>
      <c r="E6" s="10" t="s">
        <v>22</v>
      </c>
      <c r="F6" s="10" t="s">
        <v>37</v>
      </c>
      <c r="G6" s="10" t="s">
        <v>22</v>
      </c>
      <c r="H6" s="10" t="s">
        <v>37</v>
      </c>
      <c r="I6" s="10" t="s">
        <v>37</v>
      </c>
      <c r="J6" s="10" t="s">
        <v>37</v>
      </c>
      <c r="K6" s="10" t="s">
        <v>37</v>
      </c>
    </row>
    <row r="7" spans="1:11" ht="20.100000000000001" customHeight="1" x14ac:dyDescent="0.25">
      <c r="A7" s="45" t="s">
        <v>64</v>
      </c>
      <c r="B7" s="45" t="s">
        <v>1</v>
      </c>
      <c r="C7" s="52" t="s">
        <v>1</v>
      </c>
      <c r="D7" s="52" t="s">
        <v>1</v>
      </c>
      <c r="E7" s="52" t="s">
        <v>1</v>
      </c>
      <c r="F7" s="52" t="s">
        <v>1</v>
      </c>
      <c r="G7" s="52" t="s">
        <v>1</v>
      </c>
      <c r="H7" s="52" t="s">
        <v>1</v>
      </c>
      <c r="I7" s="52" t="s">
        <v>1</v>
      </c>
      <c r="J7" s="52" t="s">
        <v>1</v>
      </c>
      <c r="K7" s="52" t="s">
        <v>1</v>
      </c>
    </row>
    <row r="8" spans="1:11" ht="13.5" customHeight="1" outlineLevel="1" x14ac:dyDescent="0.25">
      <c r="A8" s="19" t="s">
        <v>65</v>
      </c>
      <c r="B8" s="19" t="s">
        <v>66</v>
      </c>
      <c r="C8" s="23">
        <v>1747</v>
      </c>
      <c r="D8" s="24">
        <v>1440</v>
      </c>
      <c r="E8" s="27">
        <v>82.4</v>
      </c>
      <c r="F8" s="20">
        <v>308</v>
      </c>
      <c r="G8" s="27">
        <v>17.600000000000001</v>
      </c>
      <c r="H8" s="20">
        <v>190</v>
      </c>
      <c r="I8" s="21" t="s">
        <v>75</v>
      </c>
      <c r="J8" s="20" t="s">
        <v>75</v>
      </c>
      <c r="K8" s="21" t="s">
        <v>75</v>
      </c>
    </row>
    <row r="9" spans="1:11" ht="13.5" customHeight="1" outlineLevel="1" x14ac:dyDescent="0.25">
      <c r="A9" s="19" t="s">
        <v>67</v>
      </c>
      <c r="B9" s="19" t="s">
        <v>68</v>
      </c>
      <c r="C9" s="21">
        <v>181</v>
      </c>
      <c r="D9" s="20">
        <v>140</v>
      </c>
      <c r="E9" s="27">
        <v>77.3</v>
      </c>
      <c r="F9" s="20">
        <v>41</v>
      </c>
      <c r="G9" s="27">
        <v>22.7</v>
      </c>
      <c r="H9" s="20">
        <v>41</v>
      </c>
      <c r="I9" s="21" t="s">
        <v>75</v>
      </c>
      <c r="J9" s="20" t="s">
        <v>75</v>
      </c>
      <c r="K9" s="21" t="s">
        <v>171</v>
      </c>
    </row>
    <row r="10" spans="1:11" ht="13.5" customHeight="1" outlineLevel="1" x14ac:dyDescent="0.25">
      <c r="A10" s="19" t="s">
        <v>69</v>
      </c>
      <c r="B10" s="19" t="s">
        <v>70</v>
      </c>
      <c r="C10" s="23">
        <v>371412</v>
      </c>
      <c r="D10" s="24">
        <v>283792</v>
      </c>
      <c r="E10" s="27">
        <v>76.400000000000006</v>
      </c>
      <c r="F10" s="24">
        <v>87621</v>
      </c>
      <c r="G10" s="27">
        <v>23.6</v>
      </c>
      <c r="H10" s="24">
        <v>52937</v>
      </c>
      <c r="I10" s="23">
        <v>33611</v>
      </c>
      <c r="J10" s="24">
        <v>19326</v>
      </c>
      <c r="K10" s="23">
        <v>22785</v>
      </c>
    </row>
    <row r="11" spans="1:11" ht="13.5" customHeight="1" outlineLevel="1" x14ac:dyDescent="0.25">
      <c r="A11" s="19" t="s">
        <v>71</v>
      </c>
      <c r="B11" s="19" t="s">
        <v>72</v>
      </c>
      <c r="C11" s="23">
        <v>2760</v>
      </c>
      <c r="D11" s="24">
        <v>1691</v>
      </c>
      <c r="E11" s="27">
        <v>61.3</v>
      </c>
      <c r="F11" s="24">
        <v>1069</v>
      </c>
      <c r="G11" s="27">
        <v>38.700000000000003</v>
      </c>
      <c r="H11" s="20">
        <v>716</v>
      </c>
      <c r="I11" s="21">
        <v>189</v>
      </c>
      <c r="J11" s="20">
        <v>527</v>
      </c>
      <c r="K11" s="21" t="s">
        <v>75</v>
      </c>
    </row>
    <row r="12" spans="1:11" ht="13.5" customHeight="1" outlineLevel="1" x14ac:dyDescent="0.25">
      <c r="A12" s="19" t="s">
        <v>73</v>
      </c>
      <c r="B12" s="19" t="s">
        <v>74</v>
      </c>
      <c r="C12" s="23">
        <v>1425</v>
      </c>
      <c r="D12" s="24">
        <v>1308</v>
      </c>
      <c r="E12" s="27">
        <v>91.8</v>
      </c>
      <c r="F12" s="20">
        <v>117</v>
      </c>
      <c r="G12" s="27">
        <v>8.1999999999999993</v>
      </c>
      <c r="H12" s="20">
        <v>84</v>
      </c>
      <c r="I12" s="21">
        <v>72</v>
      </c>
      <c r="J12" s="20">
        <v>12</v>
      </c>
      <c r="K12" s="21" t="s">
        <v>171</v>
      </c>
    </row>
    <row r="13" spans="1:11" ht="13.5" customHeight="1" outlineLevel="1" x14ac:dyDescent="0.25">
      <c r="A13" s="19" t="s">
        <v>76</v>
      </c>
      <c r="B13" s="19" t="s">
        <v>77</v>
      </c>
      <c r="C13" s="23">
        <v>1645</v>
      </c>
      <c r="D13" s="24">
        <v>1264</v>
      </c>
      <c r="E13" s="27">
        <v>76.8</v>
      </c>
      <c r="F13" s="20">
        <v>381</v>
      </c>
      <c r="G13" s="27">
        <v>23.2</v>
      </c>
      <c r="H13" s="20">
        <v>319</v>
      </c>
      <c r="I13" s="21">
        <v>114</v>
      </c>
      <c r="J13" s="20">
        <v>205</v>
      </c>
      <c r="K13" s="21">
        <v>32</v>
      </c>
    </row>
    <row r="14" spans="1:11" ht="13.5" customHeight="1" outlineLevel="1" x14ac:dyDescent="0.25">
      <c r="A14" s="19" t="s">
        <v>78</v>
      </c>
      <c r="B14" s="19" t="s">
        <v>79</v>
      </c>
      <c r="C14" s="21">
        <v>418</v>
      </c>
      <c r="D14" s="20" t="s">
        <v>75</v>
      </c>
      <c r="E14" s="27" t="s">
        <v>1</v>
      </c>
      <c r="F14" s="20" t="s">
        <v>75</v>
      </c>
      <c r="G14" s="27" t="s">
        <v>1</v>
      </c>
      <c r="H14" s="20">
        <v>224</v>
      </c>
      <c r="I14" s="21" t="s">
        <v>75</v>
      </c>
      <c r="J14" s="20" t="s">
        <v>75</v>
      </c>
      <c r="K14" s="21" t="s">
        <v>171</v>
      </c>
    </row>
    <row r="15" spans="1:11" ht="13.5" customHeight="1" outlineLevel="1" x14ac:dyDescent="0.25">
      <c r="A15" s="19" t="s">
        <v>80</v>
      </c>
      <c r="B15" s="19" t="s">
        <v>81</v>
      </c>
      <c r="C15" s="23">
        <v>22047</v>
      </c>
      <c r="D15" s="24">
        <v>18472</v>
      </c>
      <c r="E15" s="27">
        <v>83.8</v>
      </c>
      <c r="F15" s="24">
        <v>3575</v>
      </c>
      <c r="G15" s="27">
        <v>16.2</v>
      </c>
      <c r="H15" s="24">
        <v>1568</v>
      </c>
      <c r="I15" s="21">
        <v>540</v>
      </c>
      <c r="J15" s="24">
        <v>1028</v>
      </c>
      <c r="K15" s="23">
        <v>1217</v>
      </c>
    </row>
    <row r="16" spans="1:11" ht="13.5" customHeight="1" outlineLevel="1" x14ac:dyDescent="0.25">
      <c r="A16" s="19" t="s">
        <v>82</v>
      </c>
      <c r="B16" s="19" t="s">
        <v>83</v>
      </c>
      <c r="C16" s="23">
        <v>22540</v>
      </c>
      <c r="D16" s="24">
        <v>13713</v>
      </c>
      <c r="E16" s="27">
        <v>60.8</v>
      </c>
      <c r="F16" s="24">
        <v>8827</v>
      </c>
      <c r="G16" s="27">
        <v>39.200000000000003</v>
      </c>
      <c r="H16" s="24">
        <v>5716</v>
      </c>
      <c r="I16" s="23">
        <v>1667</v>
      </c>
      <c r="J16" s="24">
        <v>4049</v>
      </c>
      <c r="K16" s="23">
        <v>2528</v>
      </c>
    </row>
    <row r="17" spans="1:11" ht="13.5" customHeight="1" outlineLevel="1" x14ac:dyDescent="0.25">
      <c r="A17" s="19" t="s">
        <v>84</v>
      </c>
      <c r="B17" s="19" t="s">
        <v>85</v>
      </c>
      <c r="C17" s="23">
        <v>8759</v>
      </c>
      <c r="D17" s="24">
        <v>6594</v>
      </c>
      <c r="E17" s="27">
        <v>75.3</v>
      </c>
      <c r="F17" s="24">
        <v>2165</v>
      </c>
      <c r="G17" s="27">
        <v>24.7</v>
      </c>
      <c r="H17" s="24">
        <v>1006</v>
      </c>
      <c r="I17" s="21">
        <v>499</v>
      </c>
      <c r="J17" s="20">
        <v>506</v>
      </c>
      <c r="K17" s="21">
        <v>971</v>
      </c>
    </row>
    <row r="18" spans="1:11" ht="13.5" customHeight="1" outlineLevel="1" x14ac:dyDescent="0.25">
      <c r="A18" s="19" t="s">
        <v>86</v>
      </c>
      <c r="B18" s="19" t="s">
        <v>87</v>
      </c>
      <c r="C18" s="23">
        <v>2808</v>
      </c>
      <c r="D18" s="24">
        <v>2259</v>
      </c>
      <c r="E18" s="27">
        <v>80.400000000000006</v>
      </c>
      <c r="F18" s="20">
        <v>550</v>
      </c>
      <c r="G18" s="27">
        <v>19.600000000000001</v>
      </c>
      <c r="H18" s="20">
        <v>453</v>
      </c>
      <c r="I18" s="21">
        <v>303</v>
      </c>
      <c r="J18" s="20">
        <v>149</v>
      </c>
      <c r="K18" s="21" t="s">
        <v>75</v>
      </c>
    </row>
    <row r="19" spans="1:11" ht="13.5" customHeight="1" outlineLevel="1" x14ac:dyDescent="0.25">
      <c r="A19" s="19" t="s">
        <v>88</v>
      </c>
      <c r="B19" s="19" t="s">
        <v>89</v>
      </c>
      <c r="C19" s="23">
        <v>4048</v>
      </c>
      <c r="D19" s="24">
        <v>2539</v>
      </c>
      <c r="E19" s="27">
        <v>62.7</v>
      </c>
      <c r="F19" s="24">
        <v>1509</v>
      </c>
      <c r="G19" s="27">
        <v>37.299999999999997</v>
      </c>
      <c r="H19" s="24">
        <v>1183</v>
      </c>
      <c r="I19" s="23">
        <v>1010</v>
      </c>
      <c r="J19" s="20">
        <v>172</v>
      </c>
      <c r="K19" s="21" t="s">
        <v>75</v>
      </c>
    </row>
    <row r="20" spans="1:11" ht="13.5" customHeight="1" outlineLevel="1" x14ac:dyDescent="0.25">
      <c r="A20" s="19" t="s">
        <v>90</v>
      </c>
      <c r="B20" s="19" t="s">
        <v>91</v>
      </c>
      <c r="C20" s="23">
        <v>9095</v>
      </c>
      <c r="D20" s="24">
        <v>7463</v>
      </c>
      <c r="E20" s="27">
        <v>82</v>
      </c>
      <c r="F20" s="24">
        <v>1633</v>
      </c>
      <c r="G20" s="27">
        <v>18</v>
      </c>
      <c r="H20" s="24">
        <v>1297</v>
      </c>
      <c r="I20" s="21">
        <v>843</v>
      </c>
      <c r="J20" s="20">
        <v>454</v>
      </c>
      <c r="K20" s="21">
        <v>291</v>
      </c>
    </row>
    <row r="21" spans="1:11" ht="13.5" customHeight="1" outlineLevel="1" x14ac:dyDescent="0.25">
      <c r="A21" s="19" t="s">
        <v>92</v>
      </c>
      <c r="B21" s="19" t="s">
        <v>93</v>
      </c>
      <c r="C21" s="23">
        <v>61578</v>
      </c>
      <c r="D21" s="24">
        <v>44733</v>
      </c>
      <c r="E21" s="27">
        <v>72.599999999999994</v>
      </c>
      <c r="F21" s="24">
        <v>16845</v>
      </c>
      <c r="G21" s="27">
        <v>27.4</v>
      </c>
      <c r="H21" s="24">
        <v>8283</v>
      </c>
      <c r="I21" s="23">
        <v>5738</v>
      </c>
      <c r="J21" s="24">
        <v>2544</v>
      </c>
      <c r="K21" s="23">
        <v>5871</v>
      </c>
    </row>
    <row r="22" spans="1:11" ht="13.5" customHeight="1" outlineLevel="1" x14ac:dyDescent="0.25">
      <c r="A22" s="19" t="s">
        <v>94</v>
      </c>
      <c r="B22" s="19" t="s">
        <v>95</v>
      </c>
      <c r="C22" s="23">
        <v>23159</v>
      </c>
      <c r="D22" s="24">
        <v>18012</v>
      </c>
      <c r="E22" s="27">
        <v>77.8</v>
      </c>
      <c r="F22" s="24">
        <v>5147</v>
      </c>
      <c r="G22" s="27">
        <v>22.2</v>
      </c>
      <c r="H22" s="24">
        <v>3770</v>
      </c>
      <c r="I22" s="23">
        <v>1724</v>
      </c>
      <c r="J22" s="24">
        <v>2045</v>
      </c>
      <c r="K22" s="21">
        <v>467</v>
      </c>
    </row>
    <row r="23" spans="1:11" ht="13.5" customHeight="1" outlineLevel="1" x14ac:dyDescent="0.25">
      <c r="A23" s="19" t="s">
        <v>96</v>
      </c>
      <c r="B23" s="19" t="s">
        <v>97</v>
      </c>
      <c r="C23" s="23">
        <v>50795</v>
      </c>
      <c r="D23" s="24">
        <v>37567</v>
      </c>
      <c r="E23" s="27">
        <v>74</v>
      </c>
      <c r="F23" s="24">
        <v>13228</v>
      </c>
      <c r="G23" s="27">
        <v>26</v>
      </c>
      <c r="H23" s="24">
        <v>6888</v>
      </c>
      <c r="I23" s="23">
        <v>2784</v>
      </c>
      <c r="J23" s="24">
        <v>4103</v>
      </c>
      <c r="K23" s="23">
        <v>2971</v>
      </c>
    </row>
    <row r="24" spans="1:11" ht="13.5" customHeight="1" outlineLevel="1" x14ac:dyDescent="0.25">
      <c r="A24" s="19" t="s">
        <v>98</v>
      </c>
      <c r="B24" s="19" t="s">
        <v>99</v>
      </c>
      <c r="C24" s="23">
        <v>137432</v>
      </c>
      <c r="D24" s="24">
        <v>117179</v>
      </c>
      <c r="E24" s="27">
        <v>85.3</v>
      </c>
      <c r="F24" s="24">
        <v>20252</v>
      </c>
      <c r="G24" s="27">
        <v>14.7</v>
      </c>
      <c r="H24" s="24">
        <v>11128</v>
      </c>
      <c r="I24" s="23">
        <v>10249</v>
      </c>
      <c r="J24" s="20">
        <v>879</v>
      </c>
      <c r="K24" s="23">
        <v>6591</v>
      </c>
    </row>
    <row r="25" spans="1:11" ht="13.5" customHeight="1" outlineLevel="1" x14ac:dyDescent="0.25">
      <c r="A25" s="19" t="s">
        <v>100</v>
      </c>
      <c r="B25" s="19" t="s">
        <v>101</v>
      </c>
      <c r="C25" s="23">
        <v>11904</v>
      </c>
      <c r="D25" s="24">
        <v>2537</v>
      </c>
      <c r="E25" s="27">
        <v>21.3</v>
      </c>
      <c r="F25" s="24">
        <v>9366</v>
      </c>
      <c r="G25" s="27">
        <v>78.7</v>
      </c>
      <c r="H25" s="24">
        <v>9062</v>
      </c>
      <c r="I25" s="23">
        <v>6979</v>
      </c>
      <c r="J25" s="24">
        <v>2083</v>
      </c>
      <c r="K25" s="21">
        <v>237</v>
      </c>
    </row>
    <row r="26" spans="1:11" ht="13.5" customHeight="1" outlineLevel="1" x14ac:dyDescent="0.25">
      <c r="A26" s="19" t="s">
        <v>102</v>
      </c>
      <c r="B26" s="19" t="s">
        <v>103</v>
      </c>
      <c r="C26" s="23">
        <v>8830</v>
      </c>
      <c r="D26" s="24">
        <v>1609</v>
      </c>
      <c r="E26" s="27">
        <v>18.2</v>
      </c>
      <c r="F26" s="24">
        <v>7222</v>
      </c>
      <c r="G26" s="27">
        <v>81.8</v>
      </c>
      <c r="H26" s="24">
        <v>7070</v>
      </c>
      <c r="I26" s="21" t="s">
        <v>75</v>
      </c>
      <c r="J26" s="20" t="s">
        <v>75</v>
      </c>
      <c r="K26" s="21" t="s">
        <v>75</v>
      </c>
    </row>
    <row r="27" spans="1:11" ht="13.5" customHeight="1" outlineLevel="1" x14ac:dyDescent="0.25">
      <c r="A27" s="19" t="s">
        <v>104</v>
      </c>
      <c r="B27" s="19" t="s">
        <v>105</v>
      </c>
      <c r="C27" s="23">
        <v>11000</v>
      </c>
      <c r="D27" s="20" t="s">
        <v>75</v>
      </c>
      <c r="E27" s="27" t="s">
        <v>1</v>
      </c>
      <c r="F27" s="20" t="s">
        <v>75</v>
      </c>
      <c r="G27" s="27" t="s">
        <v>1</v>
      </c>
      <c r="H27" s="24">
        <v>1243</v>
      </c>
      <c r="I27" s="21" t="s">
        <v>75</v>
      </c>
      <c r="J27" s="20" t="s">
        <v>75</v>
      </c>
      <c r="K27" s="23">
        <v>1088</v>
      </c>
    </row>
    <row r="28" spans="1:11" ht="13.5" customHeight="1" outlineLevel="1" x14ac:dyDescent="0.25">
      <c r="A28" s="19" t="s">
        <v>106</v>
      </c>
      <c r="B28" s="19" t="s">
        <v>107</v>
      </c>
      <c r="C28" s="23">
        <v>1384</v>
      </c>
      <c r="D28" s="24">
        <v>1251</v>
      </c>
      <c r="E28" s="27">
        <v>90.4</v>
      </c>
      <c r="F28" s="20">
        <v>133</v>
      </c>
      <c r="G28" s="27">
        <v>9.6</v>
      </c>
      <c r="H28" s="20">
        <v>132</v>
      </c>
      <c r="I28" s="21">
        <v>127</v>
      </c>
      <c r="J28" s="20">
        <v>5</v>
      </c>
      <c r="K28" s="21" t="s">
        <v>75</v>
      </c>
    </row>
    <row r="29" spans="1:11" ht="13.5" customHeight="1" outlineLevel="1" x14ac:dyDescent="0.25">
      <c r="A29" s="19" t="s">
        <v>108</v>
      </c>
      <c r="B29" s="19" t="s">
        <v>109</v>
      </c>
      <c r="C29" s="23">
        <v>1508</v>
      </c>
      <c r="D29" s="24">
        <v>1354</v>
      </c>
      <c r="E29" s="27">
        <v>89.8</v>
      </c>
      <c r="F29" s="20">
        <v>154</v>
      </c>
      <c r="G29" s="27">
        <v>10.199999999999999</v>
      </c>
      <c r="H29" s="20">
        <v>147</v>
      </c>
      <c r="I29" s="21">
        <v>125</v>
      </c>
      <c r="J29" s="20">
        <v>22</v>
      </c>
      <c r="K29" s="21" t="s">
        <v>75</v>
      </c>
    </row>
    <row r="30" spans="1:11" ht="13.5" customHeight="1" outlineLevel="1" x14ac:dyDescent="0.25">
      <c r="A30" s="19" t="s">
        <v>110</v>
      </c>
      <c r="B30" s="19" t="s">
        <v>111</v>
      </c>
      <c r="C30" s="23">
        <v>37739</v>
      </c>
      <c r="D30" s="24">
        <v>32856</v>
      </c>
      <c r="E30" s="27">
        <v>87.1</v>
      </c>
      <c r="F30" s="24">
        <v>4883</v>
      </c>
      <c r="G30" s="27">
        <v>12.9</v>
      </c>
      <c r="H30" s="24">
        <v>1967</v>
      </c>
      <c r="I30" s="21">
        <v>928</v>
      </c>
      <c r="J30" s="24">
        <v>1039</v>
      </c>
      <c r="K30" s="23">
        <v>2414</v>
      </c>
    </row>
    <row r="31" spans="1:11" ht="13.5" customHeight="1" outlineLevel="1" x14ac:dyDescent="0.25">
      <c r="A31" s="19" t="s">
        <v>172</v>
      </c>
      <c r="B31" s="19" t="s">
        <v>173</v>
      </c>
      <c r="C31" s="23">
        <v>28871</v>
      </c>
      <c r="D31" s="24">
        <v>25019</v>
      </c>
      <c r="E31" s="27">
        <v>86.7</v>
      </c>
      <c r="F31" s="24">
        <v>3853</v>
      </c>
      <c r="G31" s="27">
        <v>13.3</v>
      </c>
      <c r="H31" s="24">
        <v>1389</v>
      </c>
      <c r="I31" s="21">
        <v>708</v>
      </c>
      <c r="J31" s="20">
        <v>681</v>
      </c>
      <c r="K31" s="23">
        <v>2239</v>
      </c>
    </row>
    <row r="32" spans="1:11" ht="13.5" customHeight="1" outlineLevel="1" x14ac:dyDescent="0.25">
      <c r="A32" s="19" t="s">
        <v>112</v>
      </c>
      <c r="B32" s="19" t="s">
        <v>113</v>
      </c>
      <c r="C32" s="23">
        <v>2055</v>
      </c>
      <c r="D32" s="24">
        <v>1905</v>
      </c>
      <c r="E32" s="27">
        <v>92.7</v>
      </c>
      <c r="F32" s="20">
        <v>149</v>
      </c>
      <c r="G32" s="27">
        <v>7.3</v>
      </c>
      <c r="H32" s="20">
        <v>147</v>
      </c>
      <c r="I32" s="21" t="s">
        <v>75</v>
      </c>
      <c r="J32" s="20" t="s">
        <v>75</v>
      </c>
      <c r="K32" s="21" t="s">
        <v>75</v>
      </c>
    </row>
    <row r="33" spans="1:11" ht="13.5" customHeight="1" outlineLevel="1" x14ac:dyDescent="0.25">
      <c r="A33" s="19" t="s">
        <v>114</v>
      </c>
      <c r="B33" s="19" t="s">
        <v>115</v>
      </c>
      <c r="C33" s="23">
        <v>55419</v>
      </c>
      <c r="D33" s="24">
        <v>44111</v>
      </c>
      <c r="E33" s="27">
        <v>79.599999999999994</v>
      </c>
      <c r="F33" s="24">
        <v>11309</v>
      </c>
      <c r="G33" s="27">
        <v>20.399999999999999</v>
      </c>
      <c r="H33" s="24">
        <v>8335</v>
      </c>
      <c r="I33" s="23">
        <v>2251</v>
      </c>
      <c r="J33" s="24">
        <v>6084</v>
      </c>
      <c r="K33" s="23">
        <v>1985</v>
      </c>
    </row>
    <row r="34" spans="1:11" ht="13.5" customHeight="1" outlineLevel="1" x14ac:dyDescent="0.25">
      <c r="A34" s="19" t="s">
        <v>116</v>
      </c>
      <c r="B34" s="19" t="s">
        <v>117</v>
      </c>
      <c r="C34" s="23">
        <v>22176</v>
      </c>
      <c r="D34" s="24">
        <v>15905</v>
      </c>
      <c r="E34" s="27">
        <v>71.7</v>
      </c>
      <c r="F34" s="24">
        <v>6270</v>
      </c>
      <c r="G34" s="27">
        <v>28.3</v>
      </c>
      <c r="H34" s="24">
        <v>5994</v>
      </c>
      <c r="I34" s="21">
        <v>470</v>
      </c>
      <c r="J34" s="24">
        <v>5524</v>
      </c>
      <c r="K34" s="21">
        <v>169</v>
      </c>
    </row>
    <row r="35" spans="1:11" ht="13.5" customHeight="1" outlineLevel="1" x14ac:dyDescent="0.25">
      <c r="A35" s="19" t="s">
        <v>118</v>
      </c>
      <c r="B35" s="19" t="s">
        <v>119</v>
      </c>
      <c r="C35" s="23">
        <v>30366</v>
      </c>
      <c r="D35" s="24">
        <v>26478</v>
      </c>
      <c r="E35" s="27">
        <v>87.2</v>
      </c>
      <c r="F35" s="24">
        <v>3889</v>
      </c>
      <c r="G35" s="27">
        <v>12.8</v>
      </c>
      <c r="H35" s="24">
        <v>2171</v>
      </c>
      <c r="I35" s="23">
        <v>1648</v>
      </c>
      <c r="J35" s="20">
        <v>523</v>
      </c>
      <c r="K35" s="21">
        <v>844</v>
      </c>
    </row>
    <row r="36" spans="1:11" ht="13.5" customHeight="1" outlineLevel="1" x14ac:dyDescent="0.25">
      <c r="A36" s="19" t="s">
        <v>120</v>
      </c>
      <c r="B36" s="19" t="s">
        <v>121</v>
      </c>
      <c r="C36" s="23">
        <v>3463</v>
      </c>
      <c r="D36" s="24">
        <v>3463</v>
      </c>
      <c r="E36" s="27">
        <v>100</v>
      </c>
      <c r="F36" s="20" t="s">
        <v>171</v>
      </c>
      <c r="G36" s="27" t="s">
        <v>171</v>
      </c>
      <c r="H36" s="20" t="s">
        <v>171</v>
      </c>
      <c r="I36" s="21" t="s">
        <v>171</v>
      </c>
      <c r="J36" s="20" t="s">
        <v>171</v>
      </c>
      <c r="K36" s="21" t="s">
        <v>171</v>
      </c>
    </row>
    <row r="37" spans="1:11" ht="13.5" customHeight="1" outlineLevel="1" x14ac:dyDescent="0.25">
      <c r="A37" s="19" t="s">
        <v>122</v>
      </c>
      <c r="B37" s="19" t="s">
        <v>123</v>
      </c>
      <c r="C37" s="23">
        <v>6683</v>
      </c>
      <c r="D37" s="24">
        <v>4684</v>
      </c>
      <c r="E37" s="27">
        <v>70.099999999999994</v>
      </c>
      <c r="F37" s="24">
        <v>1999</v>
      </c>
      <c r="G37" s="27">
        <v>29.9</v>
      </c>
      <c r="H37" s="20">
        <v>847</v>
      </c>
      <c r="I37" s="21">
        <v>360</v>
      </c>
      <c r="J37" s="20">
        <v>487</v>
      </c>
      <c r="K37" s="21">
        <v>303</v>
      </c>
    </row>
    <row r="38" spans="1:11" ht="20.100000000000001" customHeight="1" x14ac:dyDescent="0.25">
      <c r="A38" s="45" t="s">
        <v>174</v>
      </c>
      <c r="B38" s="45" t="s">
        <v>1</v>
      </c>
      <c r="C38" s="47" t="s">
        <v>1</v>
      </c>
      <c r="D38" s="46" t="s">
        <v>1</v>
      </c>
      <c r="E38" s="47" t="s">
        <v>1</v>
      </c>
      <c r="F38" s="46" t="s">
        <v>1</v>
      </c>
      <c r="G38" s="47" t="s">
        <v>1</v>
      </c>
      <c r="H38" s="46" t="s">
        <v>1</v>
      </c>
      <c r="I38" s="47" t="s">
        <v>1</v>
      </c>
      <c r="J38" s="46" t="s">
        <v>1</v>
      </c>
      <c r="K38" s="47" t="s">
        <v>1</v>
      </c>
    </row>
    <row r="39" spans="1:11" ht="13.5" customHeight="1" outlineLevel="1" x14ac:dyDescent="0.25">
      <c r="A39" s="48" t="s">
        <v>175</v>
      </c>
      <c r="B39" s="48" t="s">
        <v>1</v>
      </c>
      <c r="C39" s="23">
        <v>396662</v>
      </c>
      <c r="D39" s="24">
        <v>311612</v>
      </c>
      <c r="E39" s="27">
        <v>78.599999999999994</v>
      </c>
      <c r="F39" s="24">
        <v>85050</v>
      </c>
      <c r="G39" s="27">
        <v>21.4</v>
      </c>
      <c r="H39" s="24">
        <v>51662</v>
      </c>
      <c r="I39" s="23">
        <v>30807</v>
      </c>
      <c r="J39" s="24">
        <v>20855</v>
      </c>
      <c r="K39" s="23">
        <v>22888</v>
      </c>
    </row>
    <row r="40" spans="1:11" ht="13.5" customHeight="1" outlineLevel="1" x14ac:dyDescent="0.25">
      <c r="A40" s="48" t="s">
        <v>176</v>
      </c>
      <c r="B40" s="48" t="s">
        <v>1</v>
      </c>
      <c r="C40" s="23">
        <v>123342</v>
      </c>
      <c r="D40" s="24">
        <v>87546</v>
      </c>
      <c r="E40" s="27">
        <v>71</v>
      </c>
      <c r="F40" s="24">
        <v>35795</v>
      </c>
      <c r="G40" s="27">
        <v>29</v>
      </c>
      <c r="H40" s="24">
        <v>22637</v>
      </c>
      <c r="I40" s="23">
        <v>13625</v>
      </c>
      <c r="J40" s="24">
        <v>9012</v>
      </c>
      <c r="K40" s="23">
        <v>9330</v>
      </c>
    </row>
    <row r="41" spans="1:11" ht="13.5" customHeight="1" outlineLevel="1" x14ac:dyDescent="0.25">
      <c r="A41" s="48" t="s">
        <v>177</v>
      </c>
      <c r="B41" s="48" t="s">
        <v>1</v>
      </c>
      <c r="C41" s="23">
        <v>273320</v>
      </c>
      <c r="D41" s="24">
        <v>224066</v>
      </c>
      <c r="E41" s="27">
        <v>82</v>
      </c>
      <c r="F41" s="24">
        <v>49255</v>
      </c>
      <c r="G41" s="27">
        <v>18</v>
      </c>
      <c r="H41" s="24">
        <v>29025</v>
      </c>
      <c r="I41" s="23">
        <v>17182</v>
      </c>
      <c r="J41" s="24">
        <v>11844</v>
      </c>
      <c r="K41" s="23">
        <v>13558</v>
      </c>
    </row>
    <row r="42" spans="1:11" ht="13.5" customHeight="1" outlineLevel="1" x14ac:dyDescent="0.25">
      <c r="A42" s="48" t="s">
        <v>178</v>
      </c>
      <c r="B42" s="48" t="s">
        <v>1</v>
      </c>
      <c r="C42" s="23">
        <v>81467</v>
      </c>
      <c r="D42" s="24">
        <v>59921</v>
      </c>
      <c r="E42" s="27">
        <v>73.599999999999994</v>
      </c>
      <c r="F42" s="24">
        <v>21546</v>
      </c>
      <c r="G42" s="27">
        <v>26.4</v>
      </c>
      <c r="H42" s="24">
        <v>13082</v>
      </c>
      <c r="I42" s="23">
        <v>6967</v>
      </c>
      <c r="J42" s="24">
        <v>6115</v>
      </c>
      <c r="K42" s="23">
        <v>4600</v>
      </c>
    </row>
    <row r="43" spans="1:11" ht="20.100000000000001" customHeight="1" x14ac:dyDescent="0.25">
      <c r="A43" s="45" t="s">
        <v>179</v>
      </c>
      <c r="B43" s="45" t="s">
        <v>1</v>
      </c>
      <c r="C43" s="47" t="s">
        <v>1</v>
      </c>
      <c r="D43" s="46" t="s">
        <v>1</v>
      </c>
      <c r="E43" s="47" t="s">
        <v>1</v>
      </c>
      <c r="F43" s="46" t="s">
        <v>1</v>
      </c>
      <c r="G43" s="47" t="s">
        <v>1</v>
      </c>
      <c r="H43" s="46" t="s">
        <v>1</v>
      </c>
      <c r="I43" s="47" t="s">
        <v>1</v>
      </c>
      <c r="J43" s="46" t="s">
        <v>1</v>
      </c>
      <c r="K43" s="47" t="s">
        <v>1</v>
      </c>
    </row>
    <row r="44" spans="1:11" ht="13.5" customHeight="1" outlineLevel="1" x14ac:dyDescent="0.25">
      <c r="A44" s="55" t="s">
        <v>180</v>
      </c>
      <c r="B44" s="55" t="s">
        <v>1</v>
      </c>
      <c r="C44" s="23">
        <v>15934</v>
      </c>
      <c r="D44" s="24">
        <v>15129</v>
      </c>
      <c r="E44" s="27">
        <v>94.9</v>
      </c>
      <c r="F44" s="20">
        <v>805</v>
      </c>
      <c r="G44" s="27">
        <v>5.0999999999999996</v>
      </c>
      <c r="H44" s="20">
        <v>550</v>
      </c>
      <c r="I44" s="21">
        <v>265</v>
      </c>
      <c r="J44" s="20">
        <v>285</v>
      </c>
      <c r="K44" s="21">
        <v>101</v>
      </c>
    </row>
    <row r="45" spans="1:11" ht="13.5" customHeight="1" outlineLevel="1" x14ac:dyDescent="0.25">
      <c r="A45" s="55" t="s">
        <v>181</v>
      </c>
      <c r="B45" s="55" t="s">
        <v>1</v>
      </c>
      <c r="C45" s="23">
        <v>19739</v>
      </c>
      <c r="D45" s="24">
        <v>17529</v>
      </c>
      <c r="E45" s="27">
        <v>88.8</v>
      </c>
      <c r="F45" s="24">
        <v>2210</v>
      </c>
      <c r="G45" s="27">
        <v>11.2</v>
      </c>
      <c r="H45" s="24">
        <v>1308</v>
      </c>
      <c r="I45" s="21">
        <v>789</v>
      </c>
      <c r="J45" s="20">
        <v>519</v>
      </c>
      <c r="K45" s="21">
        <v>526</v>
      </c>
    </row>
    <row r="46" spans="1:11" ht="13.5" customHeight="1" outlineLevel="1" x14ac:dyDescent="0.25">
      <c r="A46" s="55" t="s">
        <v>182</v>
      </c>
      <c r="B46" s="55" t="s">
        <v>1</v>
      </c>
      <c r="C46" s="23">
        <v>17609</v>
      </c>
      <c r="D46" s="24">
        <v>13921</v>
      </c>
      <c r="E46" s="27">
        <v>79.099999999999994</v>
      </c>
      <c r="F46" s="24">
        <v>3688</v>
      </c>
      <c r="G46" s="27">
        <v>20.9</v>
      </c>
      <c r="H46" s="24">
        <v>1721</v>
      </c>
      <c r="I46" s="23">
        <v>1220</v>
      </c>
      <c r="J46" s="20">
        <v>501</v>
      </c>
      <c r="K46" s="23">
        <v>1105</v>
      </c>
    </row>
    <row r="47" spans="1:11" ht="13.5" customHeight="1" outlineLevel="1" x14ac:dyDescent="0.25">
      <c r="A47" s="55" t="s">
        <v>183</v>
      </c>
      <c r="B47" s="55" t="s">
        <v>1</v>
      </c>
      <c r="C47" s="23">
        <v>29571</v>
      </c>
      <c r="D47" s="24">
        <v>21051</v>
      </c>
      <c r="E47" s="27">
        <v>71.2</v>
      </c>
      <c r="F47" s="24">
        <v>8521</v>
      </c>
      <c r="G47" s="27">
        <v>28.8</v>
      </c>
      <c r="H47" s="24">
        <v>4473</v>
      </c>
      <c r="I47" s="23">
        <v>2908</v>
      </c>
      <c r="J47" s="24">
        <v>1565</v>
      </c>
      <c r="K47" s="23">
        <v>2142</v>
      </c>
    </row>
    <row r="48" spans="1:11" ht="13.5" customHeight="1" outlineLevel="1" x14ac:dyDescent="0.25">
      <c r="A48" s="55" t="s">
        <v>184</v>
      </c>
      <c r="B48" s="55" t="s">
        <v>1</v>
      </c>
      <c r="C48" s="23">
        <v>28904</v>
      </c>
      <c r="D48" s="24">
        <v>18567</v>
      </c>
      <c r="E48" s="27">
        <v>64.2</v>
      </c>
      <c r="F48" s="24">
        <v>10338</v>
      </c>
      <c r="G48" s="27">
        <v>35.799999999999997</v>
      </c>
      <c r="H48" s="24">
        <v>5364</v>
      </c>
      <c r="I48" s="23">
        <v>2766</v>
      </c>
      <c r="J48" s="24">
        <v>2599</v>
      </c>
      <c r="K48" s="23">
        <v>2496</v>
      </c>
    </row>
    <row r="49" spans="1:24" ht="13.5" customHeight="1" outlineLevel="1" x14ac:dyDescent="0.25">
      <c r="A49" s="55" t="s">
        <v>185</v>
      </c>
      <c r="B49" s="55" t="s">
        <v>1</v>
      </c>
      <c r="C49" s="23">
        <v>37555</v>
      </c>
      <c r="D49" s="24">
        <v>22190</v>
      </c>
      <c r="E49" s="27">
        <v>59.1</v>
      </c>
      <c r="F49" s="24">
        <v>15364</v>
      </c>
      <c r="G49" s="27">
        <v>40.9</v>
      </c>
      <c r="H49" s="24">
        <v>6996</v>
      </c>
      <c r="I49" s="23">
        <v>4169</v>
      </c>
      <c r="J49" s="24">
        <v>2827</v>
      </c>
      <c r="K49" s="23">
        <v>4634</v>
      </c>
    </row>
    <row r="50" spans="1:24" ht="13.5" customHeight="1" outlineLevel="1" x14ac:dyDescent="0.25">
      <c r="A50" s="55" t="s">
        <v>186</v>
      </c>
      <c r="B50" s="55" t="s">
        <v>1</v>
      </c>
      <c r="C50" s="23">
        <v>44478</v>
      </c>
      <c r="D50" s="24">
        <v>25645</v>
      </c>
      <c r="E50" s="27">
        <v>57.7</v>
      </c>
      <c r="F50" s="24">
        <v>18834</v>
      </c>
      <c r="G50" s="27">
        <v>42.3</v>
      </c>
      <c r="H50" s="24">
        <v>8488</v>
      </c>
      <c r="I50" s="23">
        <v>5425</v>
      </c>
      <c r="J50" s="24">
        <v>3063</v>
      </c>
      <c r="K50" s="23">
        <v>7754</v>
      </c>
    </row>
    <row r="51" spans="1:24" ht="13.5" customHeight="1" outlineLevel="1" x14ac:dyDescent="0.25">
      <c r="A51" s="55" t="s">
        <v>187</v>
      </c>
      <c r="B51" s="55" t="s">
        <v>1</v>
      </c>
      <c r="C51" s="23">
        <v>62683</v>
      </c>
      <c r="D51" s="24">
        <v>39073</v>
      </c>
      <c r="E51" s="27">
        <v>62.3</v>
      </c>
      <c r="F51" s="24">
        <v>23609</v>
      </c>
      <c r="G51" s="27">
        <v>37.700000000000003</v>
      </c>
      <c r="H51" s="24">
        <v>18231</v>
      </c>
      <c r="I51" s="23">
        <v>6967</v>
      </c>
      <c r="J51" s="24">
        <v>11264</v>
      </c>
      <c r="K51" s="23">
        <v>3117</v>
      </c>
    </row>
    <row r="52" spans="1:24" ht="13.5" customHeight="1" outlineLevel="1" x14ac:dyDescent="0.25">
      <c r="A52" s="55" t="s">
        <v>188</v>
      </c>
      <c r="B52" s="55" t="s">
        <v>1</v>
      </c>
      <c r="C52" s="23">
        <v>52726</v>
      </c>
      <c r="D52" s="24">
        <v>47152</v>
      </c>
      <c r="E52" s="27">
        <v>89.4</v>
      </c>
      <c r="F52" s="24">
        <v>5574</v>
      </c>
      <c r="G52" s="27">
        <v>10.6</v>
      </c>
      <c r="H52" s="24">
        <v>4568</v>
      </c>
      <c r="I52" s="21" t="s">
        <v>75</v>
      </c>
      <c r="J52" s="20" t="s">
        <v>75</v>
      </c>
      <c r="K52" s="21" t="s">
        <v>75</v>
      </c>
    </row>
    <row r="53" spans="1:24" ht="13.5" customHeight="1" outlineLevel="1" x14ac:dyDescent="0.25">
      <c r="A53" s="55" t="s">
        <v>189</v>
      </c>
      <c r="B53" s="55" t="s">
        <v>1</v>
      </c>
      <c r="C53" s="23">
        <v>168930</v>
      </c>
      <c r="D53" s="24">
        <v>151277</v>
      </c>
      <c r="E53" s="27">
        <v>89.6</v>
      </c>
      <c r="F53" s="24">
        <v>17653</v>
      </c>
      <c r="G53" s="27">
        <v>10.4</v>
      </c>
      <c r="H53" s="24">
        <v>13045</v>
      </c>
      <c r="I53" s="21" t="s">
        <v>75</v>
      </c>
      <c r="J53" s="20" t="s">
        <v>75</v>
      </c>
      <c r="K53" s="21" t="s">
        <v>75</v>
      </c>
    </row>
    <row r="54" spans="1:24" ht="20.100000000000001" customHeight="1" x14ac:dyDescent="0.25">
      <c r="A54" s="50" t="s">
        <v>10</v>
      </c>
      <c r="B54" s="50" t="s">
        <v>1</v>
      </c>
      <c r="C54" s="26">
        <v>478129</v>
      </c>
      <c r="D54" s="26">
        <v>371533</v>
      </c>
      <c r="E54" s="28">
        <v>77.7</v>
      </c>
      <c r="F54" s="26">
        <v>106596</v>
      </c>
      <c r="G54" s="28">
        <v>22.3</v>
      </c>
      <c r="H54" s="26">
        <v>64744</v>
      </c>
      <c r="I54" s="26">
        <v>37774</v>
      </c>
      <c r="J54" s="26">
        <v>26970</v>
      </c>
      <c r="K54" s="26">
        <v>27488</v>
      </c>
    </row>
    <row r="55" spans="1:24" ht="4.5" customHeight="1" x14ac:dyDescent="0.25">
      <c r="A55" s="51" t="s">
        <v>1</v>
      </c>
      <c r="B55" s="51" t="s">
        <v>1</v>
      </c>
      <c r="C55" s="6" t="s">
        <v>1</v>
      </c>
      <c r="D55" s="6" t="s">
        <v>1</v>
      </c>
      <c r="E55" s="6" t="s">
        <v>1</v>
      </c>
      <c r="F55" s="6" t="s">
        <v>1</v>
      </c>
      <c r="G55" s="6" t="s">
        <v>1</v>
      </c>
      <c r="H55" s="6" t="s">
        <v>1</v>
      </c>
      <c r="I55" s="6" t="s">
        <v>1</v>
      </c>
      <c r="J55" s="6" t="s">
        <v>1</v>
      </c>
      <c r="K55" s="6" t="s">
        <v>1</v>
      </c>
    </row>
    <row r="56" spans="1:24" ht="4.5" customHeight="1" x14ac:dyDescent="0.25">
      <c r="A56" s="39" t="s">
        <v>1</v>
      </c>
      <c r="B56" s="39" t="s">
        <v>1</v>
      </c>
      <c r="C56" s="39" t="s">
        <v>1</v>
      </c>
      <c r="D56" s="39" t="s">
        <v>1</v>
      </c>
      <c r="E56" s="39" t="s">
        <v>1</v>
      </c>
      <c r="F56" s="39" t="s">
        <v>1</v>
      </c>
      <c r="G56" s="39" t="s">
        <v>1</v>
      </c>
      <c r="H56" s="39" t="s">
        <v>1</v>
      </c>
      <c r="I56" s="39" t="s">
        <v>1</v>
      </c>
      <c r="J56" s="39" t="s">
        <v>1</v>
      </c>
      <c r="K56" s="39" t="s">
        <v>1</v>
      </c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39"/>
      <c r="W56" s="39"/>
      <c r="X56" s="39"/>
    </row>
    <row r="57" spans="1:24" ht="13.5" customHeight="1" x14ac:dyDescent="0.25">
      <c r="A57" s="40" t="s">
        <v>15</v>
      </c>
      <c r="B57" s="40" t="s">
        <v>1</v>
      </c>
      <c r="C57" s="40" t="s">
        <v>1</v>
      </c>
      <c r="D57" s="40" t="s">
        <v>1</v>
      </c>
      <c r="E57" s="40" t="s">
        <v>1</v>
      </c>
      <c r="F57" s="40" t="s">
        <v>1</v>
      </c>
      <c r="G57" s="40" t="s">
        <v>1</v>
      </c>
      <c r="H57" s="40" t="s">
        <v>1</v>
      </c>
      <c r="I57" s="40" t="s">
        <v>1</v>
      </c>
      <c r="J57" s="40" t="s">
        <v>1</v>
      </c>
      <c r="K57" s="40" t="s">
        <v>1</v>
      </c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39"/>
      <c r="W57" s="39"/>
      <c r="X57" s="39"/>
    </row>
    <row r="58" spans="1:24" ht="13.5" customHeight="1" x14ac:dyDescent="0.25">
      <c r="A58" s="40" t="s">
        <v>190</v>
      </c>
      <c r="B58" s="40" t="s">
        <v>1</v>
      </c>
      <c r="C58" s="40" t="s">
        <v>1</v>
      </c>
      <c r="D58" s="40" t="s">
        <v>1</v>
      </c>
      <c r="E58" s="40" t="s">
        <v>1</v>
      </c>
      <c r="F58" s="40" t="s">
        <v>1</v>
      </c>
      <c r="G58" s="40" t="s">
        <v>1</v>
      </c>
      <c r="H58" s="40" t="s">
        <v>1</v>
      </c>
      <c r="I58" s="40" t="s">
        <v>1</v>
      </c>
      <c r="J58" s="40" t="s">
        <v>1</v>
      </c>
      <c r="K58" s="40" t="s">
        <v>1</v>
      </c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</row>
    <row r="59" spans="1:24" ht="13.5" customHeight="1" x14ac:dyDescent="0.25">
      <c r="A59" s="40" t="s">
        <v>191</v>
      </c>
      <c r="B59" s="40" t="s">
        <v>1</v>
      </c>
      <c r="C59" s="40" t="s">
        <v>1</v>
      </c>
      <c r="D59" s="40" t="s">
        <v>1</v>
      </c>
      <c r="E59" s="40" t="s">
        <v>1</v>
      </c>
      <c r="F59" s="40" t="s">
        <v>1</v>
      </c>
      <c r="G59" s="40" t="s">
        <v>1</v>
      </c>
      <c r="H59" s="40" t="s">
        <v>1</v>
      </c>
      <c r="I59" s="40" t="s">
        <v>1</v>
      </c>
      <c r="J59" s="40" t="s">
        <v>1</v>
      </c>
      <c r="K59" s="40" t="s">
        <v>1</v>
      </c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</row>
    <row r="60" spans="1:24" ht="13.5" customHeight="1" x14ac:dyDescent="0.25">
      <c r="A60" s="40" t="s">
        <v>298</v>
      </c>
      <c r="B60" s="40" t="s">
        <v>1</v>
      </c>
      <c r="C60" s="40" t="s">
        <v>1</v>
      </c>
      <c r="D60" s="40" t="s">
        <v>1</v>
      </c>
      <c r="E60" s="40" t="s">
        <v>1</v>
      </c>
      <c r="F60" s="40" t="s">
        <v>1</v>
      </c>
      <c r="G60" s="40" t="s">
        <v>1</v>
      </c>
      <c r="H60" s="40" t="s">
        <v>1</v>
      </c>
      <c r="I60" s="40" t="s">
        <v>1</v>
      </c>
      <c r="J60" s="40" t="s">
        <v>1</v>
      </c>
      <c r="K60" s="40" t="s">
        <v>1</v>
      </c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</row>
    <row r="61" spans="1:24" ht="13.5" customHeight="1" x14ac:dyDescent="0.25">
      <c r="A61" s="40" t="s">
        <v>192</v>
      </c>
      <c r="B61" s="40" t="s">
        <v>1</v>
      </c>
      <c r="C61" s="40" t="s">
        <v>1</v>
      </c>
      <c r="D61" s="40" t="s">
        <v>1</v>
      </c>
      <c r="E61" s="40" t="s">
        <v>1</v>
      </c>
      <c r="F61" s="40" t="s">
        <v>1</v>
      </c>
      <c r="G61" s="40" t="s">
        <v>1</v>
      </c>
      <c r="H61" s="40" t="s">
        <v>1</v>
      </c>
      <c r="I61" s="40" t="s">
        <v>1</v>
      </c>
      <c r="J61" s="40" t="s">
        <v>1</v>
      </c>
      <c r="K61" s="40" t="s">
        <v>1</v>
      </c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</row>
    <row r="62" spans="1:24" ht="13.5" customHeight="1" x14ac:dyDescent="0.25">
      <c r="A62" s="40" t="s">
        <v>28</v>
      </c>
      <c r="B62" s="40" t="s">
        <v>1</v>
      </c>
      <c r="C62" s="40" t="s">
        <v>1</v>
      </c>
      <c r="D62" s="40" t="s">
        <v>1</v>
      </c>
      <c r="E62" s="40" t="s">
        <v>1</v>
      </c>
      <c r="F62" s="40" t="s">
        <v>1</v>
      </c>
      <c r="G62" s="40" t="s">
        <v>1</v>
      </c>
      <c r="H62" s="40" t="s">
        <v>1</v>
      </c>
      <c r="I62" s="40" t="s">
        <v>1</v>
      </c>
      <c r="J62" s="40" t="s">
        <v>1</v>
      </c>
      <c r="K62" s="40" t="s">
        <v>1</v>
      </c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</row>
    <row r="63" spans="1:24" ht="13.5" customHeight="1" x14ac:dyDescent="0.25">
      <c r="A63" s="40" t="s">
        <v>47</v>
      </c>
      <c r="B63" s="40" t="s">
        <v>1</v>
      </c>
      <c r="C63" s="40" t="s">
        <v>1</v>
      </c>
      <c r="D63" s="40" t="s">
        <v>1</v>
      </c>
      <c r="E63" s="40" t="s">
        <v>1</v>
      </c>
      <c r="F63" s="40" t="s">
        <v>1</v>
      </c>
      <c r="G63" s="40" t="s">
        <v>1</v>
      </c>
      <c r="H63" s="40" t="s">
        <v>1</v>
      </c>
      <c r="I63" s="40" t="s">
        <v>1</v>
      </c>
      <c r="J63" s="40" t="s">
        <v>1</v>
      </c>
      <c r="K63" s="40" t="s">
        <v>1</v>
      </c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39"/>
      <c r="W63" s="39"/>
      <c r="X63" s="39"/>
    </row>
  </sheetData>
  <mergeCells count="37">
    <mergeCell ref="A7:K7"/>
    <mergeCell ref="A38:K38"/>
    <mergeCell ref="A43:K43"/>
    <mergeCell ref="A39:B39"/>
    <mergeCell ref="A40:B40"/>
    <mergeCell ref="A41:B41"/>
    <mergeCell ref="A42:B42"/>
    <mergeCell ref="A53:B53"/>
    <mergeCell ref="A44:B44"/>
    <mergeCell ref="A45:B45"/>
    <mergeCell ref="A46:B46"/>
    <mergeCell ref="A47:B47"/>
    <mergeCell ref="A48:B48"/>
    <mergeCell ref="A54:B54"/>
    <mergeCell ref="A55:B55"/>
    <mergeCell ref="A1:K1"/>
    <mergeCell ref="A2:B6"/>
    <mergeCell ref="C3:C5"/>
    <mergeCell ref="C2:K2"/>
    <mergeCell ref="D3:E5"/>
    <mergeCell ref="F3:G5"/>
    <mergeCell ref="H4:H5"/>
    <mergeCell ref="H3:K3"/>
    <mergeCell ref="I4:J4"/>
    <mergeCell ref="K4:K5"/>
    <mergeCell ref="A49:B49"/>
    <mergeCell ref="A50:B50"/>
    <mergeCell ref="A51:B51"/>
    <mergeCell ref="A52:B52"/>
    <mergeCell ref="A61:X61"/>
    <mergeCell ref="A62:X62"/>
    <mergeCell ref="A63:X63"/>
    <mergeCell ref="A56:X56"/>
    <mergeCell ref="A57:X57"/>
    <mergeCell ref="A58:X58"/>
    <mergeCell ref="A59:X59"/>
    <mergeCell ref="A60:X60"/>
  </mergeCells>
  <pageMargins left="0.7" right="0.7" top="0.75" bottom="0.75" header="0.3" footer="0.3"/>
  <pageSetup paperSize="9" orientation="landscape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35"/>
  <sheetViews>
    <sheetView showGridLines="0" workbookViewId="0">
      <pane ySplit="4" topLeftCell="A5" activePane="bottomLeft" state="frozen"/>
      <selection pane="bottomLeft" activeCell="B9" sqref="B9"/>
    </sheetView>
  </sheetViews>
  <sheetFormatPr baseColWidth="10" defaultColWidth="11.42578125" defaultRowHeight="15" outlineLevelCol="1" x14ac:dyDescent="0.25"/>
  <cols>
    <col min="1" max="2" width="14.7109375" customWidth="1"/>
    <col min="3" max="5" width="16.140625" customWidth="1" outlineLevel="1"/>
  </cols>
  <sheetData>
    <row r="1" spans="1:11" ht="20.100000000000001" customHeight="1" x14ac:dyDescent="0.25">
      <c r="A1" s="41" t="s">
        <v>7</v>
      </c>
      <c r="B1" s="41" t="s">
        <v>1</v>
      </c>
      <c r="C1" s="41" t="s">
        <v>1</v>
      </c>
      <c r="D1" s="41" t="s">
        <v>1</v>
      </c>
      <c r="E1" s="41" t="s">
        <v>1</v>
      </c>
      <c r="F1" s="42"/>
      <c r="G1" s="42"/>
      <c r="H1" s="42"/>
      <c r="I1" s="42"/>
      <c r="J1" s="42"/>
      <c r="K1" s="42"/>
    </row>
    <row r="2" spans="1:11" ht="20.100000000000001" customHeight="1" x14ac:dyDescent="0.25">
      <c r="A2" s="43" t="s">
        <v>8</v>
      </c>
      <c r="B2" s="43" t="s">
        <v>9</v>
      </c>
      <c r="C2" s="43" t="s">
        <v>1</v>
      </c>
      <c r="D2" s="43" t="s">
        <v>1</v>
      </c>
      <c r="E2" s="43" t="s">
        <v>1</v>
      </c>
    </row>
    <row r="3" spans="1:11" ht="20.100000000000001" customHeight="1" x14ac:dyDescent="0.25">
      <c r="A3" s="43" t="s">
        <v>1</v>
      </c>
      <c r="B3" s="43" t="s">
        <v>10</v>
      </c>
      <c r="C3" s="43" t="s">
        <v>11</v>
      </c>
      <c r="D3" s="43" t="s">
        <v>1</v>
      </c>
      <c r="E3" s="43" t="s">
        <v>1</v>
      </c>
    </row>
    <row r="4" spans="1:11" ht="20.100000000000001" customHeight="1" x14ac:dyDescent="0.25">
      <c r="A4" s="43" t="s">
        <v>1</v>
      </c>
      <c r="B4" s="43" t="s">
        <v>1</v>
      </c>
      <c r="C4" s="9" t="s">
        <v>12</v>
      </c>
      <c r="D4" s="9" t="s">
        <v>13</v>
      </c>
      <c r="E4" s="9" t="s">
        <v>14</v>
      </c>
    </row>
    <row r="5" spans="1:11" ht="13.5" customHeight="1" x14ac:dyDescent="0.25">
      <c r="A5" s="11">
        <v>1995</v>
      </c>
      <c r="B5" s="17">
        <v>2.14</v>
      </c>
      <c r="C5" s="17">
        <v>1.42</v>
      </c>
      <c r="D5" s="17">
        <v>0.33</v>
      </c>
      <c r="E5" s="17">
        <v>0.39</v>
      </c>
    </row>
    <row r="6" spans="1:11" ht="13.5" customHeight="1" x14ac:dyDescent="0.25">
      <c r="A6" s="11">
        <v>1997</v>
      </c>
      <c r="B6" s="17">
        <v>2.19</v>
      </c>
      <c r="C6" s="17">
        <v>1.47</v>
      </c>
      <c r="D6" s="17">
        <v>0.32</v>
      </c>
      <c r="E6" s="17">
        <v>0.39</v>
      </c>
    </row>
    <row r="7" spans="1:11" ht="13.5" customHeight="1" x14ac:dyDescent="0.25">
      <c r="A7" s="11">
        <v>1999</v>
      </c>
      <c r="B7" s="17">
        <v>2.35</v>
      </c>
      <c r="C7" s="17">
        <v>1.63</v>
      </c>
      <c r="D7" s="17">
        <v>0.32</v>
      </c>
      <c r="E7" s="17">
        <v>0.39</v>
      </c>
    </row>
    <row r="8" spans="1:11" ht="13.5" customHeight="1" x14ac:dyDescent="0.25">
      <c r="A8" s="11">
        <v>2000</v>
      </c>
      <c r="B8" s="17">
        <v>2.41</v>
      </c>
      <c r="C8" s="17">
        <v>1.69</v>
      </c>
      <c r="D8" s="17">
        <v>0.33</v>
      </c>
      <c r="E8" s="17">
        <v>0.4</v>
      </c>
    </row>
    <row r="9" spans="1:11" ht="13.5" customHeight="1" x14ac:dyDescent="0.25">
      <c r="A9" s="11">
        <v>2001</v>
      </c>
      <c r="B9" s="17">
        <v>2.4</v>
      </c>
      <c r="C9" s="17">
        <v>1.67</v>
      </c>
      <c r="D9" s="17">
        <v>0.33</v>
      </c>
      <c r="E9" s="17">
        <v>0.4</v>
      </c>
    </row>
    <row r="10" spans="1:11" ht="13.5" customHeight="1" x14ac:dyDescent="0.25">
      <c r="A10" s="11">
        <v>2002</v>
      </c>
      <c r="B10" s="17">
        <v>2.44</v>
      </c>
      <c r="C10" s="17">
        <v>1.68</v>
      </c>
      <c r="D10" s="17">
        <v>0.33</v>
      </c>
      <c r="E10" s="17">
        <v>0.42</v>
      </c>
    </row>
    <row r="11" spans="1:11" ht="13.5" customHeight="1" x14ac:dyDescent="0.25">
      <c r="A11" s="11">
        <v>2003</v>
      </c>
      <c r="B11" s="17">
        <v>2.4700000000000002</v>
      </c>
      <c r="C11" s="17">
        <v>1.72</v>
      </c>
      <c r="D11" s="17">
        <v>0.33</v>
      </c>
      <c r="E11" s="17">
        <v>0.42</v>
      </c>
    </row>
    <row r="12" spans="1:11" ht="13.5" customHeight="1" x14ac:dyDescent="0.25">
      <c r="A12" s="11">
        <v>2004</v>
      </c>
      <c r="B12" s="17">
        <v>2.44</v>
      </c>
      <c r="C12" s="17">
        <v>1.7</v>
      </c>
      <c r="D12" s="17">
        <v>0.33</v>
      </c>
      <c r="E12" s="17">
        <v>0.41</v>
      </c>
    </row>
    <row r="13" spans="1:11" ht="13.5" customHeight="1" x14ac:dyDescent="0.25">
      <c r="A13" s="11">
        <v>2005</v>
      </c>
      <c r="B13" s="17">
        <v>2.44</v>
      </c>
      <c r="C13" s="17">
        <v>1.69</v>
      </c>
      <c r="D13" s="17">
        <v>0.34</v>
      </c>
      <c r="E13" s="17">
        <v>0.41</v>
      </c>
    </row>
    <row r="14" spans="1:11" ht="13.5" customHeight="1" x14ac:dyDescent="0.25">
      <c r="A14" s="11">
        <v>2006</v>
      </c>
      <c r="B14" s="17">
        <v>2.4700000000000002</v>
      </c>
      <c r="C14" s="17">
        <v>1.73</v>
      </c>
      <c r="D14" s="17">
        <v>0.34</v>
      </c>
      <c r="E14" s="17">
        <v>0.41</v>
      </c>
    </row>
    <row r="15" spans="1:11" ht="13.5" customHeight="1" x14ac:dyDescent="0.25">
      <c r="A15" s="11">
        <v>2007</v>
      </c>
      <c r="B15" s="17">
        <v>2.46</v>
      </c>
      <c r="C15" s="17">
        <v>1.72</v>
      </c>
      <c r="D15" s="17">
        <v>0.34</v>
      </c>
      <c r="E15" s="17">
        <v>0.4</v>
      </c>
    </row>
    <row r="16" spans="1:11" ht="13.5" customHeight="1" x14ac:dyDescent="0.25">
      <c r="A16" s="11">
        <v>2008</v>
      </c>
      <c r="B16" s="17">
        <v>2.62</v>
      </c>
      <c r="C16" s="17">
        <v>1.81</v>
      </c>
      <c r="D16" s="17">
        <v>0.37</v>
      </c>
      <c r="E16" s="17">
        <v>0.44</v>
      </c>
    </row>
    <row r="17" spans="1:18" ht="13.5" customHeight="1" x14ac:dyDescent="0.25">
      <c r="A17" s="11">
        <v>2009</v>
      </c>
      <c r="B17" s="17">
        <v>2.74</v>
      </c>
      <c r="C17" s="17">
        <v>1.85</v>
      </c>
      <c r="D17" s="17">
        <v>0.41</v>
      </c>
      <c r="E17" s="17">
        <v>0.49</v>
      </c>
    </row>
    <row r="18" spans="1:18" ht="13.5" customHeight="1" x14ac:dyDescent="0.25">
      <c r="A18" s="11">
        <v>2010</v>
      </c>
      <c r="B18" s="17">
        <v>2.73</v>
      </c>
      <c r="C18" s="17">
        <v>1.83</v>
      </c>
      <c r="D18" s="17">
        <v>0.4</v>
      </c>
      <c r="E18" s="17">
        <v>0.5</v>
      </c>
    </row>
    <row r="19" spans="1:18" ht="13.5" customHeight="1" x14ac:dyDescent="0.25">
      <c r="A19" s="11">
        <v>2011</v>
      </c>
      <c r="B19" s="17">
        <v>2.81</v>
      </c>
      <c r="C19" s="17">
        <v>1.9</v>
      </c>
      <c r="D19" s="17">
        <v>0.41</v>
      </c>
      <c r="E19" s="17">
        <v>0.5</v>
      </c>
    </row>
    <row r="20" spans="1:18" ht="13.5" customHeight="1" x14ac:dyDescent="0.25">
      <c r="A20" s="11">
        <v>2012</v>
      </c>
      <c r="B20" s="17">
        <v>2.88</v>
      </c>
      <c r="C20" s="17">
        <v>1.96</v>
      </c>
      <c r="D20" s="17">
        <v>0.41</v>
      </c>
      <c r="E20" s="17">
        <v>0.51</v>
      </c>
    </row>
    <row r="21" spans="1:18" ht="13.5" customHeight="1" x14ac:dyDescent="0.25">
      <c r="A21" s="11">
        <v>2013</v>
      </c>
      <c r="B21" s="17">
        <v>2.84</v>
      </c>
      <c r="C21" s="17">
        <v>1.91</v>
      </c>
      <c r="D21" s="17">
        <v>0.42</v>
      </c>
      <c r="E21" s="17">
        <v>0.51</v>
      </c>
    </row>
    <row r="22" spans="1:18" ht="13.5" customHeight="1" x14ac:dyDescent="0.25">
      <c r="A22" s="11">
        <v>2014</v>
      </c>
      <c r="B22" s="17">
        <v>2.88</v>
      </c>
      <c r="C22" s="17">
        <v>1.95</v>
      </c>
      <c r="D22" s="17">
        <v>0.42</v>
      </c>
      <c r="E22" s="17">
        <v>0.51</v>
      </c>
    </row>
    <row r="23" spans="1:18" ht="13.5" customHeight="1" x14ac:dyDescent="0.25">
      <c r="A23" s="11">
        <v>2015</v>
      </c>
      <c r="B23" s="17">
        <v>2.93</v>
      </c>
      <c r="C23" s="17">
        <v>2.0099999999999998</v>
      </c>
      <c r="D23" s="17">
        <v>0.41</v>
      </c>
      <c r="E23" s="17">
        <v>0.51</v>
      </c>
    </row>
    <row r="24" spans="1:18" ht="13.5" customHeight="1" x14ac:dyDescent="0.25">
      <c r="A24" s="11">
        <v>2016</v>
      </c>
      <c r="B24" s="17">
        <v>2.94</v>
      </c>
      <c r="C24" s="17">
        <v>2</v>
      </c>
      <c r="D24" s="17">
        <v>0.41</v>
      </c>
      <c r="E24" s="17">
        <v>0.53</v>
      </c>
    </row>
    <row r="25" spans="1:18" ht="13.5" customHeight="1" x14ac:dyDescent="0.25">
      <c r="A25" s="11">
        <v>2017</v>
      </c>
      <c r="B25" s="17">
        <v>3.05</v>
      </c>
      <c r="C25" s="17">
        <v>2.11</v>
      </c>
      <c r="D25" s="17">
        <v>0.41</v>
      </c>
      <c r="E25" s="17">
        <v>0.53</v>
      </c>
    </row>
    <row r="26" spans="1:18" ht="13.5" customHeight="1" x14ac:dyDescent="0.25">
      <c r="A26" s="11">
        <v>2018</v>
      </c>
      <c r="B26" s="17">
        <v>3.11</v>
      </c>
      <c r="C26" s="17">
        <v>2.14</v>
      </c>
      <c r="D26" s="17">
        <v>0.42</v>
      </c>
      <c r="E26" s="17">
        <v>0.55000000000000004</v>
      </c>
    </row>
    <row r="27" spans="1:18" ht="13.5" customHeight="1" x14ac:dyDescent="0.25">
      <c r="A27" s="11">
        <v>2019</v>
      </c>
      <c r="B27" s="17">
        <v>3.17</v>
      </c>
      <c r="C27" s="17">
        <v>2.1800000000000002</v>
      </c>
      <c r="D27" s="17">
        <v>0.43</v>
      </c>
      <c r="E27" s="17">
        <v>0.55000000000000004</v>
      </c>
    </row>
    <row r="28" spans="1:18" ht="13.5" customHeight="1" x14ac:dyDescent="0.25">
      <c r="A28" s="11">
        <v>2020</v>
      </c>
      <c r="B28" s="17">
        <v>3.13</v>
      </c>
      <c r="C28" s="17">
        <v>2.09</v>
      </c>
      <c r="D28" s="17">
        <v>0.46</v>
      </c>
      <c r="E28" s="17">
        <v>0.59</v>
      </c>
    </row>
    <row r="29" spans="1:18" ht="20.100000000000001" customHeight="1" x14ac:dyDescent="0.25">
      <c r="A29" s="14">
        <v>2021</v>
      </c>
      <c r="B29" s="18">
        <v>3.14</v>
      </c>
      <c r="C29" s="18">
        <v>2.1</v>
      </c>
      <c r="D29" s="18">
        <v>0.47</v>
      </c>
      <c r="E29" s="18">
        <v>0.56999999999999995</v>
      </c>
    </row>
    <row r="30" spans="1:18" ht="4.5" customHeight="1" x14ac:dyDescent="0.25">
      <c r="A30" s="6" t="s">
        <v>1</v>
      </c>
      <c r="B30" s="6" t="s">
        <v>1</v>
      </c>
      <c r="C30" s="6" t="s">
        <v>1</v>
      </c>
      <c r="D30" s="6" t="s">
        <v>1</v>
      </c>
      <c r="E30" s="6" t="s">
        <v>1</v>
      </c>
    </row>
    <row r="31" spans="1:18" ht="4.5" customHeight="1" x14ac:dyDescent="0.25">
      <c r="A31" s="39" t="s">
        <v>1</v>
      </c>
      <c r="B31" s="39" t="s">
        <v>1</v>
      </c>
      <c r="C31" s="39" t="s">
        <v>1</v>
      </c>
      <c r="D31" s="39" t="s">
        <v>1</v>
      </c>
      <c r="E31" s="39" t="s">
        <v>1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 ht="13.5" customHeight="1" x14ac:dyDescent="0.25">
      <c r="A32" s="40" t="s">
        <v>15</v>
      </c>
      <c r="B32" s="40" t="s">
        <v>1</v>
      </c>
      <c r="C32" s="40" t="s">
        <v>1</v>
      </c>
      <c r="D32" s="40" t="s">
        <v>1</v>
      </c>
      <c r="E32" s="40" t="s">
        <v>1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 ht="13.5" customHeight="1" x14ac:dyDescent="0.25">
      <c r="A33" s="40" t="s">
        <v>16</v>
      </c>
      <c r="B33" s="40" t="s">
        <v>1</v>
      </c>
      <c r="C33" s="40" t="s">
        <v>1</v>
      </c>
      <c r="D33" s="40" t="s">
        <v>1</v>
      </c>
      <c r="E33" s="40" t="s">
        <v>1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 ht="13.5" customHeight="1" x14ac:dyDescent="0.25">
      <c r="A34" s="40" t="s">
        <v>17</v>
      </c>
      <c r="B34" s="40" t="s">
        <v>1</v>
      </c>
      <c r="C34" s="40" t="s">
        <v>1</v>
      </c>
      <c r="D34" s="40" t="s">
        <v>1</v>
      </c>
      <c r="E34" s="40" t="s">
        <v>1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 ht="13.5" customHeight="1" x14ac:dyDescent="0.25">
      <c r="A35" s="40" t="s">
        <v>18</v>
      </c>
      <c r="B35" s="40" t="s">
        <v>1</v>
      </c>
      <c r="C35" s="40" t="s">
        <v>1</v>
      </c>
      <c r="D35" s="40" t="s">
        <v>1</v>
      </c>
      <c r="E35" s="40" t="s">
        <v>1</v>
      </c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</sheetData>
  <mergeCells count="10">
    <mergeCell ref="A1:K1"/>
    <mergeCell ref="A2:A4"/>
    <mergeCell ref="B2:E2"/>
    <mergeCell ref="B3:B4"/>
    <mergeCell ref="C3:E3"/>
    <mergeCell ref="A31:R31"/>
    <mergeCell ref="A32:R32"/>
    <mergeCell ref="A33:R33"/>
    <mergeCell ref="A34:R34"/>
    <mergeCell ref="A35:R35"/>
  </mergeCells>
  <pageMargins left="0.7" right="0.7" top="0.75" bottom="0.75" header="0.3" footer="0.3"/>
  <pageSetup paperSize="9" orientation="landscape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46"/>
  <sheetViews>
    <sheetView showGridLines="0" workbookViewId="0">
      <pane ySplit="5" topLeftCell="A16" activePane="bottomLeft" state="frozen"/>
      <selection pane="bottomLeft" activeCell="A45" sqref="A45:U45"/>
    </sheetView>
  </sheetViews>
  <sheetFormatPr baseColWidth="10" defaultColWidth="11.42578125" defaultRowHeight="15" outlineLevelCol="1" x14ac:dyDescent="0.25"/>
  <cols>
    <col min="1" max="2" width="14.7109375" customWidth="1"/>
    <col min="3" max="3" width="14.7109375" customWidth="1" outlineLevel="1"/>
    <col min="4" max="4" width="7.7109375" customWidth="1" outlineLevel="1"/>
    <col min="5" max="5" width="14.7109375" customWidth="1" outlineLevel="1"/>
    <col min="6" max="6" width="7.7109375" customWidth="1" outlineLevel="1"/>
    <col min="7" max="7" width="14.7109375" customWidth="1" outlineLevel="1"/>
    <col min="8" max="8" width="7.7109375" customWidth="1" outlineLevel="1"/>
  </cols>
  <sheetData>
    <row r="1" spans="1:14" ht="20.100000000000001" customHeight="1" x14ac:dyDescent="0.25">
      <c r="A1" s="41" t="s">
        <v>19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2"/>
      <c r="J1" s="42"/>
      <c r="K1" s="42"/>
      <c r="L1" s="42"/>
      <c r="M1" s="42"/>
      <c r="N1" s="42"/>
    </row>
    <row r="2" spans="1:14" ht="20.100000000000001" customHeight="1" x14ac:dyDescent="0.25">
      <c r="A2" s="43" t="s">
        <v>8</v>
      </c>
      <c r="B2" s="43" t="s">
        <v>20</v>
      </c>
      <c r="C2" s="43" t="s">
        <v>1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</row>
    <row r="3" spans="1:14" ht="20.100000000000001" customHeight="1" x14ac:dyDescent="0.25">
      <c r="A3" s="43" t="s">
        <v>1</v>
      </c>
      <c r="B3" s="43" t="s">
        <v>10</v>
      </c>
      <c r="C3" s="43" t="s">
        <v>11</v>
      </c>
      <c r="D3" s="43" t="s">
        <v>1</v>
      </c>
      <c r="E3" s="43" t="s">
        <v>1</v>
      </c>
      <c r="F3" s="43" t="s">
        <v>1</v>
      </c>
      <c r="G3" s="43" t="s">
        <v>1</v>
      </c>
      <c r="H3" s="43" t="s">
        <v>1</v>
      </c>
    </row>
    <row r="4" spans="1:14" ht="20.100000000000001" customHeight="1" x14ac:dyDescent="0.25">
      <c r="A4" s="43" t="s">
        <v>1</v>
      </c>
      <c r="B4" s="43" t="s">
        <v>1</v>
      </c>
      <c r="C4" s="44" t="s">
        <v>12</v>
      </c>
      <c r="D4" s="44" t="s">
        <v>1</v>
      </c>
      <c r="E4" s="44" t="s">
        <v>13</v>
      </c>
      <c r="F4" s="44" t="s">
        <v>1</v>
      </c>
      <c r="G4" s="44" t="s">
        <v>14</v>
      </c>
      <c r="H4" s="44" t="s">
        <v>1</v>
      </c>
    </row>
    <row r="5" spans="1:14" ht="20.100000000000001" customHeight="1" x14ac:dyDescent="0.25">
      <c r="A5" s="43" t="s">
        <v>1</v>
      </c>
      <c r="B5" s="10" t="s">
        <v>21</v>
      </c>
      <c r="C5" s="10" t="s">
        <v>21</v>
      </c>
      <c r="D5" s="10" t="s">
        <v>22</v>
      </c>
      <c r="E5" s="10" t="s">
        <v>21</v>
      </c>
      <c r="F5" s="10" t="s">
        <v>22</v>
      </c>
      <c r="G5" s="10" t="s">
        <v>21</v>
      </c>
      <c r="H5" s="10" t="s">
        <v>22</v>
      </c>
    </row>
    <row r="6" spans="1:14" ht="13.5" customHeight="1" x14ac:dyDescent="0.25">
      <c r="A6" s="11">
        <v>1983</v>
      </c>
      <c r="B6" s="12">
        <v>21809</v>
      </c>
      <c r="C6" s="12">
        <v>15369</v>
      </c>
      <c r="D6" s="13">
        <v>70.5</v>
      </c>
      <c r="E6" s="12">
        <v>2998</v>
      </c>
      <c r="F6" s="13">
        <v>13.7</v>
      </c>
      <c r="G6" s="12">
        <v>3442</v>
      </c>
      <c r="H6" s="13">
        <v>15.8</v>
      </c>
    </row>
    <row r="7" spans="1:14" ht="13.5" customHeight="1" x14ac:dyDescent="0.25">
      <c r="A7" s="11">
        <v>1985</v>
      </c>
      <c r="B7" s="12">
        <v>25629</v>
      </c>
      <c r="C7" s="12">
        <v>18515</v>
      </c>
      <c r="D7" s="13">
        <v>72.2</v>
      </c>
      <c r="E7" s="12">
        <v>3380</v>
      </c>
      <c r="F7" s="13">
        <v>13.2</v>
      </c>
      <c r="G7" s="12">
        <v>3734</v>
      </c>
      <c r="H7" s="13">
        <v>14.6</v>
      </c>
    </row>
    <row r="8" spans="1:14" ht="13.5" customHeight="1" x14ac:dyDescent="0.25">
      <c r="A8" s="11">
        <v>1987</v>
      </c>
      <c r="B8" s="12">
        <v>29212</v>
      </c>
      <c r="C8" s="12">
        <v>21131</v>
      </c>
      <c r="D8" s="13">
        <v>72.3</v>
      </c>
      <c r="E8" s="12">
        <v>3872</v>
      </c>
      <c r="F8" s="13">
        <v>13.3</v>
      </c>
      <c r="G8" s="12">
        <v>4209</v>
      </c>
      <c r="H8" s="13">
        <v>14.4</v>
      </c>
    </row>
    <row r="9" spans="1:14" ht="13.5" customHeight="1" x14ac:dyDescent="0.25">
      <c r="A9" s="11">
        <v>1989</v>
      </c>
      <c r="B9" s="12">
        <v>32578</v>
      </c>
      <c r="C9" s="12">
        <v>23563</v>
      </c>
      <c r="D9" s="13">
        <v>72.3</v>
      </c>
      <c r="E9" s="12">
        <v>4376</v>
      </c>
      <c r="F9" s="13">
        <v>13.4</v>
      </c>
      <c r="G9" s="12">
        <v>4639</v>
      </c>
      <c r="H9" s="13">
        <v>14.2</v>
      </c>
    </row>
    <row r="10" spans="1:14" ht="13.5" customHeight="1" x14ac:dyDescent="0.25">
      <c r="A10" s="11">
        <v>1991</v>
      </c>
      <c r="B10" s="12">
        <v>37849</v>
      </c>
      <c r="C10" s="12">
        <v>26246</v>
      </c>
      <c r="D10" s="13">
        <v>69.3</v>
      </c>
      <c r="E10" s="12">
        <v>5457</v>
      </c>
      <c r="F10" s="13">
        <v>14.4</v>
      </c>
      <c r="G10" s="12">
        <v>6145</v>
      </c>
      <c r="H10" s="13">
        <v>16.2</v>
      </c>
    </row>
    <row r="11" spans="1:14" ht="13.5" customHeight="1" x14ac:dyDescent="0.25">
      <c r="A11" s="11">
        <v>1993</v>
      </c>
      <c r="B11" s="12">
        <v>38624</v>
      </c>
      <c r="C11" s="12">
        <v>25933</v>
      </c>
      <c r="D11" s="13">
        <v>67.099999999999994</v>
      </c>
      <c r="E11" s="12">
        <v>5875</v>
      </c>
      <c r="F11" s="13">
        <v>15.2</v>
      </c>
      <c r="G11" s="12">
        <v>6816</v>
      </c>
      <c r="H11" s="13">
        <v>17.600000000000001</v>
      </c>
    </row>
    <row r="12" spans="1:14" ht="13.5" customHeight="1" x14ac:dyDescent="0.25">
      <c r="A12" s="11">
        <v>1995</v>
      </c>
      <c r="B12" s="12">
        <v>40454</v>
      </c>
      <c r="C12" s="12">
        <v>26817</v>
      </c>
      <c r="D12" s="13">
        <v>66.3</v>
      </c>
      <c r="E12" s="12">
        <v>6266</v>
      </c>
      <c r="F12" s="13">
        <v>15.5</v>
      </c>
      <c r="G12" s="12">
        <v>7371</v>
      </c>
      <c r="H12" s="13">
        <v>18.2</v>
      </c>
    </row>
    <row r="13" spans="1:14" ht="13.5" customHeight="1" x14ac:dyDescent="0.25">
      <c r="A13" s="11">
        <v>1997</v>
      </c>
      <c r="B13" s="12">
        <v>42915</v>
      </c>
      <c r="C13" s="12">
        <v>28909</v>
      </c>
      <c r="D13" s="13">
        <v>67.400000000000006</v>
      </c>
      <c r="E13" s="12">
        <v>6272</v>
      </c>
      <c r="F13" s="13">
        <v>14.6</v>
      </c>
      <c r="G13" s="12">
        <v>7734</v>
      </c>
      <c r="H13" s="13">
        <v>18</v>
      </c>
    </row>
    <row r="14" spans="1:14" ht="13.5" customHeight="1" x14ac:dyDescent="0.25">
      <c r="A14" s="11">
        <v>1999</v>
      </c>
      <c r="B14" s="12">
        <v>48352</v>
      </c>
      <c r="C14" s="12">
        <v>33622</v>
      </c>
      <c r="D14" s="13">
        <v>69.5</v>
      </c>
      <c r="E14" s="12">
        <v>6632</v>
      </c>
      <c r="F14" s="13">
        <v>13.7</v>
      </c>
      <c r="G14" s="12">
        <v>8098</v>
      </c>
      <c r="H14" s="13">
        <v>16.7</v>
      </c>
    </row>
    <row r="15" spans="1:14" ht="13.5" customHeight="1" x14ac:dyDescent="0.25">
      <c r="A15" s="11">
        <v>2000</v>
      </c>
      <c r="B15" s="12">
        <v>50825</v>
      </c>
      <c r="C15" s="12">
        <v>35600</v>
      </c>
      <c r="D15" s="13">
        <v>70</v>
      </c>
      <c r="E15" s="12">
        <v>6873</v>
      </c>
      <c r="F15" s="13">
        <v>13.5</v>
      </c>
      <c r="G15" s="12">
        <v>8352</v>
      </c>
      <c r="H15" s="13">
        <v>16.399999999999999</v>
      </c>
    </row>
    <row r="16" spans="1:14" ht="13.5" customHeight="1" x14ac:dyDescent="0.25">
      <c r="A16" s="11">
        <v>2001</v>
      </c>
      <c r="B16" s="12">
        <v>52236</v>
      </c>
      <c r="C16" s="12">
        <v>36332</v>
      </c>
      <c r="D16" s="13">
        <v>69.599999999999994</v>
      </c>
      <c r="E16" s="12">
        <v>7146</v>
      </c>
      <c r="F16" s="13">
        <v>13.7</v>
      </c>
      <c r="G16" s="12">
        <v>8758</v>
      </c>
      <c r="H16" s="13">
        <v>16.8</v>
      </c>
    </row>
    <row r="17" spans="1:8" ht="13.5" customHeight="1" x14ac:dyDescent="0.25">
      <c r="A17" s="11">
        <v>2002</v>
      </c>
      <c r="B17" s="12">
        <v>53551</v>
      </c>
      <c r="C17" s="12">
        <v>36950</v>
      </c>
      <c r="D17" s="13">
        <v>69</v>
      </c>
      <c r="E17" s="12">
        <v>7333</v>
      </c>
      <c r="F17" s="13">
        <v>13.7</v>
      </c>
      <c r="G17" s="12">
        <v>9268</v>
      </c>
      <c r="H17" s="13">
        <v>17.3</v>
      </c>
    </row>
    <row r="18" spans="1:8" ht="13.5" customHeight="1" x14ac:dyDescent="0.25">
      <c r="A18" s="11">
        <v>2003</v>
      </c>
      <c r="B18" s="12">
        <v>54728</v>
      </c>
      <c r="C18" s="12">
        <v>38029</v>
      </c>
      <c r="D18" s="13">
        <v>69.5</v>
      </c>
      <c r="E18" s="12">
        <v>7307</v>
      </c>
      <c r="F18" s="13">
        <v>13.4</v>
      </c>
      <c r="G18" s="12">
        <v>9391</v>
      </c>
      <c r="H18" s="13">
        <v>17.2</v>
      </c>
    </row>
    <row r="19" spans="1:8" ht="13.5" customHeight="1" x14ac:dyDescent="0.25">
      <c r="A19" s="11">
        <v>2004</v>
      </c>
      <c r="B19" s="12">
        <v>55097</v>
      </c>
      <c r="C19" s="12">
        <v>38363</v>
      </c>
      <c r="D19" s="13">
        <v>69.599999999999994</v>
      </c>
      <c r="E19" s="12">
        <v>7514</v>
      </c>
      <c r="F19" s="13">
        <v>13.6</v>
      </c>
      <c r="G19" s="12">
        <v>9219</v>
      </c>
      <c r="H19" s="13">
        <v>16.7</v>
      </c>
    </row>
    <row r="20" spans="1:8" ht="13.5" customHeight="1" x14ac:dyDescent="0.25">
      <c r="A20" s="11">
        <v>2005</v>
      </c>
      <c r="B20" s="12">
        <v>55879</v>
      </c>
      <c r="C20" s="12">
        <v>38651</v>
      </c>
      <c r="D20" s="13">
        <v>69.2</v>
      </c>
      <c r="E20" s="12">
        <v>7867</v>
      </c>
      <c r="F20" s="13">
        <v>14.1</v>
      </c>
      <c r="G20" s="12">
        <v>9361</v>
      </c>
      <c r="H20" s="13">
        <v>16.8</v>
      </c>
    </row>
    <row r="21" spans="1:8" ht="13.5" customHeight="1" x14ac:dyDescent="0.25">
      <c r="A21" s="11">
        <v>2006</v>
      </c>
      <c r="B21" s="12">
        <v>58967</v>
      </c>
      <c r="C21" s="12">
        <v>41148</v>
      </c>
      <c r="D21" s="13">
        <v>69.8</v>
      </c>
      <c r="E21" s="12">
        <v>8156</v>
      </c>
      <c r="F21" s="13">
        <v>13.8</v>
      </c>
      <c r="G21" s="12">
        <v>9663</v>
      </c>
      <c r="H21" s="13">
        <v>16.399999999999999</v>
      </c>
    </row>
    <row r="22" spans="1:8" ht="13.5" customHeight="1" x14ac:dyDescent="0.25">
      <c r="A22" s="11">
        <v>2007</v>
      </c>
      <c r="B22" s="12">
        <v>61502</v>
      </c>
      <c r="C22" s="12">
        <v>43035</v>
      </c>
      <c r="D22" s="13">
        <v>70</v>
      </c>
      <c r="E22" s="12">
        <v>8540</v>
      </c>
      <c r="F22" s="13">
        <v>13.9</v>
      </c>
      <c r="G22" s="12">
        <v>9927</v>
      </c>
      <c r="H22" s="13">
        <v>16.100000000000001</v>
      </c>
    </row>
    <row r="23" spans="1:8" ht="13.5" customHeight="1" x14ac:dyDescent="0.25">
      <c r="A23" s="11">
        <v>2008</v>
      </c>
      <c r="B23" s="12">
        <v>66594</v>
      </c>
      <c r="C23" s="12">
        <v>46073</v>
      </c>
      <c r="D23" s="13">
        <v>69.2</v>
      </c>
      <c r="E23" s="12">
        <v>9346</v>
      </c>
      <c r="F23" s="13">
        <v>14</v>
      </c>
      <c r="G23" s="12">
        <v>11175</v>
      </c>
      <c r="H23" s="13">
        <v>16.8</v>
      </c>
    </row>
    <row r="24" spans="1:8" ht="13.5" customHeight="1" x14ac:dyDescent="0.25">
      <c r="A24" s="11">
        <v>2009</v>
      </c>
      <c r="B24" s="12">
        <v>67078</v>
      </c>
      <c r="C24" s="12">
        <v>45275</v>
      </c>
      <c r="D24" s="13">
        <v>67.5</v>
      </c>
      <c r="E24" s="12">
        <v>9932</v>
      </c>
      <c r="F24" s="13">
        <v>14.8</v>
      </c>
      <c r="G24" s="12">
        <v>11871</v>
      </c>
      <c r="H24" s="13">
        <v>17.7</v>
      </c>
    </row>
    <row r="25" spans="1:8" ht="13.5" customHeight="1" x14ac:dyDescent="0.25">
      <c r="A25" s="11">
        <v>2010</v>
      </c>
      <c r="B25" s="12">
        <v>70014</v>
      </c>
      <c r="C25" s="12">
        <v>46929</v>
      </c>
      <c r="D25" s="13">
        <v>67</v>
      </c>
      <c r="E25" s="12">
        <v>10354</v>
      </c>
      <c r="F25" s="13">
        <v>14.8</v>
      </c>
      <c r="G25" s="12">
        <v>12731</v>
      </c>
      <c r="H25" s="13">
        <v>18.2</v>
      </c>
    </row>
    <row r="26" spans="1:8" ht="13.5" customHeight="1" x14ac:dyDescent="0.25">
      <c r="A26" s="11">
        <v>2011</v>
      </c>
      <c r="B26" s="12">
        <v>75569</v>
      </c>
      <c r="C26" s="12">
        <v>51077</v>
      </c>
      <c r="D26" s="13">
        <v>67.599999999999994</v>
      </c>
      <c r="E26" s="12">
        <v>10974</v>
      </c>
      <c r="F26" s="13">
        <v>14.5</v>
      </c>
      <c r="G26" s="12">
        <v>13518</v>
      </c>
      <c r="H26" s="13">
        <v>17.899999999999999</v>
      </c>
    </row>
    <row r="27" spans="1:8" ht="13.5" customHeight="1" x14ac:dyDescent="0.25">
      <c r="A27" s="11">
        <v>2012</v>
      </c>
      <c r="B27" s="12">
        <v>79110</v>
      </c>
      <c r="C27" s="12">
        <v>53790</v>
      </c>
      <c r="D27" s="13">
        <v>68</v>
      </c>
      <c r="E27" s="12">
        <v>11341</v>
      </c>
      <c r="F27" s="13">
        <v>14.3</v>
      </c>
      <c r="G27" s="12">
        <v>13980</v>
      </c>
      <c r="H27" s="13">
        <v>17.7</v>
      </c>
    </row>
    <row r="28" spans="1:8" ht="13.5" customHeight="1" x14ac:dyDescent="0.25">
      <c r="A28" s="11">
        <v>2013</v>
      </c>
      <c r="B28" s="12">
        <v>79729</v>
      </c>
      <c r="C28" s="12">
        <v>53566</v>
      </c>
      <c r="D28" s="13">
        <v>67.2</v>
      </c>
      <c r="E28" s="12">
        <v>11862</v>
      </c>
      <c r="F28" s="13">
        <v>14.9</v>
      </c>
      <c r="G28" s="12">
        <v>14302</v>
      </c>
      <c r="H28" s="13">
        <v>17.899999999999999</v>
      </c>
    </row>
    <row r="29" spans="1:8" ht="13.5" customHeight="1" x14ac:dyDescent="0.25">
      <c r="A29" s="11">
        <v>2014</v>
      </c>
      <c r="B29" s="12">
        <v>84247</v>
      </c>
      <c r="C29" s="12">
        <v>56996</v>
      </c>
      <c r="D29" s="13">
        <v>67.7</v>
      </c>
      <c r="E29" s="12">
        <v>12320</v>
      </c>
      <c r="F29" s="13">
        <v>14.6</v>
      </c>
      <c r="G29" s="12">
        <v>14931</v>
      </c>
      <c r="H29" s="13">
        <v>17.7</v>
      </c>
    </row>
    <row r="30" spans="1:8" ht="13.5" customHeight="1" x14ac:dyDescent="0.25">
      <c r="A30" s="11">
        <v>2015</v>
      </c>
      <c r="B30" s="12">
        <v>88782</v>
      </c>
      <c r="C30" s="12">
        <v>60952</v>
      </c>
      <c r="D30" s="13">
        <v>68.7</v>
      </c>
      <c r="E30" s="12">
        <v>12486</v>
      </c>
      <c r="F30" s="13">
        <v>14.1</v>
      </c>
      <c r="G30" s="12">
        <v>15344</v>
      </c>
      <c r="H30" s="13">
        <v>17.3</v>
      </c>
    </row>
    <row r="31" spans="1:8" ht="13.5" customHeight="1" x14ac:dyDescent="0.25">
      <c r="A31" s="11">
        <v>2016</v>
      </c>
      <c r="B31" s="12">
        <v>92174</v>
      </c>
      <c r="C31" s="12">
        <v>62826</v>
      </c>
      <c r="D31" s="13">
        <v>68.2</v>
      </c>
      <c r="E31" s="12">
        <v>12721</v>
      </c>
      <c r="F31" s="13">
        <v>13.8</v>
      </c>
      <c r="G31" s="12">
        <v>16627</v>
      </c>
      <c r="H31" s="13">
        <v>18</v>
      </c>
    </row>
    <row r="32" spans="1:8" ht="13.5" customHeight="1" x14ac:dyDescent="0.25">
      <c r="A32" s="11">
        <v>2017</v>
      </c>
      <c r="B32" s="12">
        <v>99554</v>
      </c>
      <c r="C32" s="12">
        <v>68787</v>
      </c>
      <c r="D32" s="13">
        <v>69.099999999999994</v>
      </c>
      <c r="E32" s="12">
        <v>13484</v>
      </c>
      <c r="F32" s="13">
        <v>13.5</v>
      </c>
      <c r="G32" s="12">
        <v>17282</v>
      </c>
      <c r="H32" s="13">
        <v>17.399999999999999</v>
      </c>
    </row>
    <row r="33" spans="1:21" ht="13.5" customHeight="1" x14ac:dyDescent="0.25">
      <c r="A33" s="11">
        <v>2018</v>
      </c>
      <c r="B33" s="12">
        <v>104669</v>
      </c>
      <c r="C33" s="12">
        <v>72101</v>
      </c>
      <c r="D33" s="13">
        <v>68.900000000000006</v>
      </c>
      <c r="E33" s="12">
        <v>14168</v>
      </c>
      <c r="F33" s="13">
        <v>13.5</v>
      </c>
      <c r="G33" s="12">
        <v>18400</v>
      </c>
      <c r="H33" s="13">
        <v>17.600000000000001</v>
      </c>
    </row>
    <row r="34" spans="1:21" ht="13.5" customHeight="1" x14ac:dyDescent="0.25">
      <c r="A34" s="11">
        <v>2019</v>
      </c>
      <c r="B34" s="12">
        <v>110025</v>
      </c>
      <c r="C34" s="12">
        <v>75830</v>
      </c>
      <c r="D34" s="13">
        <v>68.900000000000006</v>
      </c>
      <c r="E34" s="12">
        <v>15022</v>
      </c>
      <c r="F34" s="13">
        <v>13.7</v>
      </c>
      <c r="G34" s="12">
        <v>19173</v>
      </c>
      <c r="H34" s="13">
        <v>17.399999999999999</v>
      </c>
    </row>
    <row r="35" spans="1:21" ht="13.5" customHeight="1" x14ac:dyDescent="0.25">
      <c r="A35" s="11">
        <v>2020</v>
      </c>
      <c r="B35" s="12">
        <v>106583</v>
      </c>
      <c r="C35" s="12">
        <v>71032</v>
      </c>
      <c r="D35" s="13">
        <v>66.599999999999994</v>
      </c>
      <c r="E35" s="12">
        <v>15589</v>
      </c>
      <c r="F35" s="13">
        <v>14.6</v>
      </c>
      <c r="G35" s="12">
        <v>19962</v>
      </c>
      <c r="H35" s="13">
        <v>18.7</v>
      </c>
    </row>
    <row r="36" spans="1:21" ht="20.100000000000001" customHeight="1" x14ac:dyDescent="0.25">
      <c r="A36" s="14">
        <v>2021</v>
      </c>
      <c r="B36" s="15">
        <v>113184</v>
      </c>
      <c r="C36" s="15">
        <v>75761</v>
      </c>
      <c r="D36" s="16">
        <v>66.900000000000006</v>
      </c>
      <c r="E36" s="15">
        <v>16761</v>
      </c>
      <c r="F36" s="16">
        <v>14.8</v>
      </c>
      <c r="G36" s="15">
        <v>20661</v>
      </c>
      <c r="H36" s="16">
        <v>18.3</v>
      </c>
    </row>
    <row r="37" spans="1:21" ht="4.5" customHeight="1" x14ac:dyDescent="0.25">
      <c r="A37" s="6" t="s">
        <v>1</v>
      </c>
      <c r="B37" s="6" t="s">
        <v>1</v>
      </c>
      <c r="C37" s="6" t="s">
        <v>1</v>
      </c>
      <c r="D37" s="6" t="s">
        <v>1</v>
      </c>
      <c r="E37" s="6" t="s">
        <v>1</v>
      </c>
      <c r="F37" s="6" t="s">
        <v>1</v>
      </c>
      <c r="G37" s="6" t="s">
        <v>1</v>
      </c>
      <c r="H37" s="6" t="s">
        <v>1</v>
      </c>
    </row>
    <row r="38" spans="1:21" ht="4.5" customHeight="1" x14ac:dyDescent="0.25">
      <c r="A38" s="39" t="s">
        <v>1</v>
      </c>
      <c r="B38" s="39" t="s">
        <v>1</v>
      </c>
      <c r="C38" s="39" t="s">
        <v>1</v>
      </c>
      <c r="D38" s="39" t="s">
        <v>1</v>
      </c>
      <c r="E38" s="39" t="s">
        <v>1</v>
      </c>
      <c r="F38" s="39" t="s">
        <v>1</v>
      </c>
      <c r="G38" s="39" t="s">
        <v>1</v>
      </c>
      <c r="H38" s="39" t="s">
        <v>1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</row>
    <row r="39" spans="1:21" ht="13.5" customHeight="1" x14ac:dyDescent="0.25">
      <c r="A39" s="40" t="s">
        <v>15</v>
      </c>
      <c r="B39" s="40" t="s">
        <v>1</v>
      </c>
      <c r="C39" s="40" t="s">
        <v>1</v>
      </c>
      <c r="D39" s="40" t="s">
        <v>1</v>
      </c>
      <c r="E39" s="40" t="s">
        <v>1</v>
      </c>
      <c r="F39" s="40" t="s">
        <v>1</v>
      </c>
      <c r="G39" s="40" t="s">
        <v>1</v>
      </c>
      <c r="H39" s="40" t="s">
        <v>1</v>
      </c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1" ht="13.5" customHeight="1" x14ac:dyDescent="0.25">
      <c r="A40" s="40" t="s">
        <v>23</v>
      </c>
      <c r="B40" s="40" t="s">
        <v>1</v>
      </c>
      <c r="C40" s="40" t="s">
        <v>1</v>
      </c>
      <c r="D40" s="40" t="s">
        <v>1</v>
      </c>
      <c r="E40" s="40" t="s">
        <v>1</v>
      </c>
      <c r="F40" s="40" t="s">
        <v>1</v>
      </c>
      <c r="G40" s="40" t="s">
        <v>1</v>
      </c>
      <c r="H40" s="40" t="s">
        <v>1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:21" ht="13.5" customHeight="1" x14ac:dyDescent="0.25">
      <c r="A41" s="40" t="s">
        <v>24</v>
      </c>
      <c r="B41" s="40" t="s">
        <v>1</v>
      </c>
      <c r="C41" s="40" t="s">
        <v>1</v>
      </c>
      <c r="D41" s="40" t="s">
        <v>1</v>
      </c>
      <c r="E41" s="40" t="s">
        <v>1</v>
      </c>
      <c r="F41" s="40" t="s">
        <v>1</v>
      </c>
      <c r="G41" s="40" t="s">
        <v>1</v>
      </c>
      <c r="H41" s="40" t="s">
        <v>1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21" ht="13.5" customHeight="1" x14ac:dyDescent="0.25">
      <c r="A42" s="40" t="s">
        <v>25</v>
      </c>
      <c r="B42" s="40" t="s">
        <v>1</v>
      </c>
      <c r="C42" s="40" t="s">
        <v>1</v>
      </c>
      <c r="D42" s="40" t="s">
        <v>1</v>
      </c>
      <c r="E42" s="40" t="s">
        <v>1</v>
      </c>
      <c r="F42" s="40" t="s">
        <v>1</v>
      </c>
      <c r="G42" s="40" t="s">
        <v>1</v>
      </c>
      <c r="H42" s="40" t="s">
        <v>1</v>
      </c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 ht="13.5" customHeight="1" x14ac:dyDescent="0.25">
      <c r="A43" s="40" t="s">
        <v>26</v>
      </c>
      <c r="B43" s="40" t="s">
        <v>1</v>
      </c>
      <c r="C43" s="40" t="s">
        <v>1</v>
      </c>
      <c r="D43" s="40" t="s">
        <v>1</v>
      </c>
      <c r="E43" s="40" t="s">
        <v>1</v>
      </c>
      <c r="F43" s="40" t="s">
        <v>1</v>
      </c>
      <c r="G43" s="40" t="s">
        <v>1</v>
      </c>
      <c r="H43" s="40" t="s">
        <v>1</v>
      </c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:21" ht="13.5" customHeight="1" x14ac:dyDescent="0.25">
      <c r="A44" s="40" t="s">
        <v>27</v>
      </c>
      <c r="B44" s="40" t="s">
        <v>1</v>
      </c>
      <c r="C44" s="40" t="s">
        <v>1</v>
      </c>
      <c r="D44" s="40" t="s">
        <v>1</v>
      </c>
      <c r="E44" s="40" t="s">
        <v>1</v>
      </c>
      <c r="F44" s="40" t="s">
        <v>1</v>
      </c>
      <c r="G44" s="40" t="s">
        <v>1</v>
      </c>
      <c r="H44" s="40" t="s">
        <v>1</v>
      </c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1" ht="13.5" customHeight="1" x14ac:dyDescent="0.25">
      <c r="A45" s="40" t="s">
        <v>28</v>
      </c>
      <c r="B45" s="40" t="s">
        <v>1</v>
      </c>
      <c r="C45" s="40" t="s">
        <v>1</v>
      </c>
      <c r="D45" s="40" t="s">
        <v>1</v>
      </c>
      <c r="E45" s="40" t="s">
        <v>1</v>
      </c>
      <c r="F45" s="40" t="s">
        <v>1</v>
      </c>
      <c r="G45" s="40" t="s">
        <v>1</v>
      </c>
      <c r="H45" s="40" t="s">
        <v>1</v>
      </c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ht="13.5" customHeight="1" x14ac:dyDescent="0.25">
      <c r="A46" s="40" t="s">
        <v>18</v>
      </c>
      <c r="B46" s="40" t="s">
        <v>1</v>
      </c>
      <c r="C46" s="40" t="s">
        <v>1</v>
      </c>
      <c r="D46" s="40" t="s">
        <v>1</v>
      </c>
      <c r="E46" s="40" t="s">
        <v>1</v>
      </c>
      <c r="F46" s="40" t="s">
        <v>1</v>
      </c>
      <c r="G46" s="40" t="s">
        <v>1</v>
      </c>
      <c r="H46" s="40" t="s">
        <v>1</v>
      </c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</sheetData>
  <mergeCells count="17">
    <mergeCell ref="A1:N1"/>
    <mergeCell ref="A2:A5"/>
    <mergeCell ref="B2:H2"/>
    <mergeCell ref="B3:B4"/>
    <mergeCell ref="C3:H3"/>
    <mergeCell ref="C4:D4"/>
    <mergeCell ref="E4:F4"/>
    <mergeCell ref="G4:H4"/>
    <mergeCell ref="A43:U43"/>
    <mergeCell ref="A44:U44"/>
    <mergeCell ref="A45:U45"/>
    <mergeCell ref="A46:U46"/>
    <mergeCell ref="A38:U38"/>
    <mergeCell ref="A39:U39"/>
    <mergeCell ref="A40:U40"/>
    <mergeCell ref="A41:U41"/>
    <mergeCell ref="A42:U42"/>
  </mergeCells>
  <pageMargins left="0.7" right="0.7" top="0.75" bottom="0.75" header="0.3" footer="0.3"/>
  <pageSetup paperSize="9" orientation="landscape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38"/>
  <sheetViews>
    <sheetView showGridLines="0" workbookViewId="0">
      <pane ySplit="5" topLeftCell="A9" activePane="bottomLeft" state="frozen"/>
      <selection pane="bottomLeft" activeCell="A34" sqref="A34:W34"/>
    </sheetView>
  </sheetViews>
  <sheetFormatPr baseColWidth="10" defaultColWidth="11.42578125" defaultRowHeight="15" outlineLevelCol="1" x14ac:dyDescent="0.25"/>
  <cols>
    <col min="1" max="2" width="14.7109375" customWidth="1"/>
    <col min="3" max="3" width="14.7109375" customWidth="1" outlineLevel="1"/>
    <col min="4" max="4" width="7.7109375" customWidth="1" outlineLevel="1"/>
    <col min="5" max="5" width="14.7109375" customWidth="1" outlineLevel="1"/>
    <col min="6" max="6" width="7.7109375" customWidth="1" outlineLevel="1"/>
    <col min="7" max="7" width="14.7109375" customWidth="1" outlineLevel="1"/>
    <col min="8" max="8" width="7.7109375" customWidth="1" outlineLevel="1"/>
    <col min="9" max="9" width="14.7109375" customWidth="1" outlineLevel="1"/>
    <col min="10" max="10" width="7.7109375" customWidth="1" outlineLevel="1"/>
  </cols>
  <sheetData>
    <row r="1" spans="1:16" ht="20.100000000000001" customHeight="1" x14ac:dyDescent="0.25">
      <c r="A1" s="41" t="s">
        <v>29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2"/>
      <c r="L1" s="42"/>
      <c r="M1" s="42"/>
      <c r="N1" s="42"/>
      <c r="O1" s="42"/>
      <c r="P1" s="42"/>
    </row>
    <row r="2" spans="1:16" ht="20.100000000000001" customHeight="1" x14ac:dyDescent="0.25">
      <c r="A2" s="43" t="s">
        <v>8</v>
      </c>
      <c r="B2" s="43" t="s">
        <v>30</v>
      </c>
      <c r="C2" s="43" t="s">
        <v>1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  <c r="I2" s="43" t="s">
        <v>1</v>
      </c>
      <c r="J2" s="43" t="s">
        <v>1</v>
      </c>
    </row>
    <row r="3" spans="1:16" ht="20.100000000000001" customHeight="1" x14ac:dyDescent="0.25">
      <c r="A3" s="43" t="s">
        <v>1</v>
      </c>
      <c r="B3" s="43" t="s">
        <v>10</v>
      </c>
      <c r="C3" s="43" t="s">
        <v>31</v>
      </c>
      <c r="D3" s="43" t="s">
        <v>1</v>
      </c>
      <c r="E3" s="43" t="s">
        <v>1</v>
      </c>
      <c r="F3" s="43" t="s">
        <v>1</v>
      </c>
      <c r="G3" s="43" t="s">
        <v>1</v>
      </c>
      <c r="H3" s="43" t="s">
        <v>1</v>
      </c>
      <c r="I3" s="43" t="s">
        <v>1</v>
      </c>
      <c r="J3" s="43" t="s">
        <v>1</v>
      </c>
    </row>
    <row r="4" spans="1:16" ht="27.95" customHeight="1" x14ac:dyDescent="0.25">
      <c r="A4" s="43" t="s">
        <v>1</v>
      </c>
      <c r="B4" s="43" t="s">
        <v>1</v>
      </c>
      <c r="C4" s="44" t="s">
        <v>12</v>
      </c>
      <c r="D4" s="44" t="s">
        <v>1</v>
      </c>
      <c r="E4" s="44" t="s">
        <v>13</v>
      </c>
      <c r="F4" s="44" t="s">
        <v>1</v>
      </c>
      <c r="G4" s="44" t="s">
        <v>32</v>
      </c>
      <c r="H4" s="44" t="s">
        <v>1</v>
      </c>
      <c r="I4" s="44" t="s">
        <v>33</v>
      </c>
      <c r="J4" s="44" t="s">
        <v>1</v>
      </c>
    </row>
    <row r="5" spans="1:16" ht="20.100000000000001" customHeight="1" x14ac:dyDescent="0.25">
      <c r="A5" s="43" t="s">
        <v>1</v>
      </c>
      <c r="B5" s="10" t="s">
        <v>21</v>
      </c>
      <c r="C5" s="10" t="s">
        <v>21</v>
      </c>
      <c r="D5" s="10" t="s">
        <v>22</v>
      </c>
      <c r="E5" s="10" t="s">
        <v>21</v>
      </c>
      <c r="F5" s="10" t="s">
        <v>22</v>
      </c>
      <c r="G5" s="10" t="s">
        <v>21</v>
      </c>
      <c r="H5" s="10" t="s">
        <v>22</v>
      </c>
      <c r="I5" s="10" t="s">
        <v>21</v>
      </c>
      <c r="J5" s="10" t="s">
        <v>22</v>
      </c>
    </row>
    <row r="6" spans="1:16" ht="13.5" customHeight="1" x14ac:dyDescent="0.25">
      <c r="A6" s="11">
        <v>1995</v>
      </c>
      <c r="B6" s="12">
        <v>40454</v>
      </c>
      <c r="C6" s="12">
        <v>24289</v>
      </c>
      <c r="D6" s="13">
        <v>60</v>
      </c>
      <c r="E6" s="12">
        <v>15326</v>
      </c>
      <c r="F6" s="13">
        <v>37.9</v>
      </c>
      <c r="G6" s="11">
        <v>104</v>
      </c>
      <c r="H6" s="13">
        <v>0.3</v>
      </c>
      <c r="I6" s="11">
        <v>741</v>
      </c>
      <c r="J6" s="13">
        <v>1.8</v>
      </c>
    </row>
    <row r="7" spans="1:16" ht="13.5" customHeight="1" x14ac:dyDescent="0.25">
      <c r="A7" s="11">
        <v>1997</v>
      </c>
      <c r="B7" s="12">
        <v>42915</v>
      </c>
      <c r="C7" s="12">
        <v>26285</v>
      </c>
      <c r="D7" s="13">
        <v>61.3</v>
      </c>
      <c r="E7" s="12">
        <v>15400</v>
      </c>
      <c r="F7" s="13">
        <v>35.9</v>
      </c>
      <c r="G7" s="11">
        <v>141</v>
      </c>
      <c r="H7" s="13">
        <v>0.3</v>
      </c>
      <c r="I7" s="12">
        <v>1032</v>
      </c>
      <c r="J7" s="13">
        <v>2.4</v>
      </c>
    </row>
    <row r="8" spans="1:16" ht="13.5" customHeight="1" x14ac:dyDescent="0.25">
      <c r="A8" s="11">
        <v>1999</v>
      </c>
      <c r="B8" s="12">
        <v>48352</v>
      </c>
      <c r="C8" s="12">
        <v>31530</v>
      </c>
      <c r="D8" s="13">
        <v>65.400000000000006</v>
      </c>
      <c r="E8" s="12">
        <v>15460</v>
      </c>
      <c r="F8" s="13">
        <v>32.1</v>
      </c>
      <c r="G8" s="11">
        <v>205</v>
      </c>
      <c r="H8" s="13">
        <v>0.4</v>
      </c>
      <c r="I8" s="11">
        <v>997</v>
      </c>
      <c r="J8" s="13">
        <v>2.1</v>
      </c>
    </row>
    <row r="9" spans="1:16" ht="13.5" customHeight="1" x14ac:dyDescent="0.25">
      <c r="A9" s="11">
        <v>2001</v>
      </c>
      <c r="B9" s="12">
        <v>52236</v>
      </c>
      <c r="C9" s="12">
        <v>34144</v>
      </c>
      <c r="D9" s="13">
        <v>65.7</v>
      </c>
      <c r="E9" s="12">
        <v>16352</v>
      </c>
      <c r="F9" s="13">
        <v>31.4</v>
      </c>
      <c r="G9" s="11">
        <v>222</v>
      </c>
      <c r="H9" s="13">
        <v>0.4</v>
      </c>
      <c r="I9" s="12">
        <v>1285</v>
      </c>
      <c r="J9" s="13">
        <v>2.5</v>
      </c>
    </row>
    <row r="10" spans="1:16" ht="13.5" customHeight="1" x14ac:dyDescent="0.25">
      <c r="A10" s="11">
        <v>2003</v>
      </c>
      <c r="B10" s="12">
        <v>54728</v>
      </c>
      <c r="C10" s="12">
        <v>36138</v>
      </c>
      <c r="D10" s="13">
        <v>66.3</v>
      </c>
      <c r="E10" s="12">
        <v>16997</v>
      </c>
      <c r="F10" s="13">
        <v>31.2</v>
      </c>
      <c r="G10" s="11">
        <v>176</v>
      </c>
      <c r="H10" s="13">
        <v>0.3</v>
      </c>
      <c r="I10" s="12">
        <v>1228</v>
      </c>
      <c r="J10" s="13">
        <v>2.2999999999999998</v>
      </c>
    </row>
    <row r="11" spans="1:16" ht="13.5" customHeight="1" x14ac:dyDescent="0.25">
      <c r="A11" s="11">
        <v>2004</v>
      </c>
      <c r="B11" s="12">
        <v>55097</v>
      </c>
      <c r="C11" s="12">
        <v>36586</v>
      </c>
      <c r="D11" s="13">
        <v>66.599999999999994</v>
      </c>
      <c r="E11" s="12">
        <v>16778</v>
      </c>
      <c r="F11" s="13">
        <v>30.5</v>
      </c>
      <c r="G11" s="11">
        <v>208</v>
      </c>
      <c r="H11" s="13">
        <v>0.4</v>
      </c>
      <c r="I11" s="12">
        <v>1394</v>
      </c>
      <c r="J11" s="13">
        <v>2.5</v>
      </c>
    </row>
    <row r="12" spans="1:16" ht="13.5" customHeight="1" x14ac:dyDescent="0.25">
      <c r="A12" s="11">
        <v>2005</v>
      </c>
      <c r="B12" s="12">
        <v>55879</v>
      </c>
      <c r="C12" s="12">
        <v>37666</v>
      </c>
      <c r="D12" s="13">
        <v>67.599999999999994</v>
      </c>
      <c r="E12" s="12">
        <v>15821</v>
      </c>
      <c r="F12" s="13">
        <v>28.4</v>
      </c>
      <c r="G12" s="11">
        <v>164</v>
      </c>
      <c r="H12" s="13">
        <v>0.3</v>
      </c>
      <c r="I12" s="12">
        <v>2089</v>
      </c>
      <c r="J12" s="13">
        <v>3.7</v>
      </c>
    </row>
    <row r="13" spans="1:16" ht="13.5" customHeight="1" x14ac:dyDescent="0.25">
      <c r="A13" s="11">
        <v>2006</v>
      </c>
      <c r="B13" s="12">
        <v>58967</v>
      </c>
      <c r="C13" s="12">
        <v>40143</v>
      </c>
      <c r="D13" s="13">
        <v>68.3</v>
      </c>
      <c r="E13" s="12">
        <v>16179</v>
      </c>
      <c r="F13" s="13">
        <v>27.5</v>
      </c>
      <c r="G13" s="11">
        <v>211</v>
      </c>
      <c r="H13" s="13">
        <v>0.4</v>
      </c>
      <c r="I13" s="12">
        <v>2246</v>
      </c>
      <c r="J13" s="13">
        <v>3.8</v>
      </c>
    </row>
    <row r="14" spans="1:16" ht="13.5" customHeight="1" x14ac:dyDescent="0.25">
      <c r="A14" s="11">
        <v>2007</v>
      </c>
      <c r="B14" s="12">
        <v>61502</v>
      </c>
      <c r="C14" s="12">
        <v>41882</v>
      </c>
      <c r="D14" s="13">
        <v>68.099999999999994</v>
      </c>
      <c r="E14" s="12">
        <v>16915</v>
      </c>
      <c r="F14" s="13">
        <v>27.5</v>
      </c>
      <c r="G14" s="11">
        <v>217</v>
      </c>
      <c r="H14" s="13">
        <v>0.4</v>
      </c>
      <c r="I14" s="12">
        <v>2468</v>
      </c>
      <c r="J14" s="13">
        <v>4</v>
      </c>
    </row>
    <row r="15" spans="1:16" ht="13.5" customHeight="1" x14ac:dyDescent="0.25">
      <c r="A15" s="11">
        <v>2008</v>
      </c>
      <c r="B15" s="12">
        <v>66594</v>
      </c>
      <c r="C15" s="12">
        <v>44758</v>
      </c>
      <c r="D15" s="13">
        <v>67.3</v>
      </c>
      <c r="E15" s="12">
        <v>18897</v>
      </c>
      <c r="F15" s="13">
        <v>28.4</v>
      </c>
      <c r="G15" s="11">
        <v>207</v>
      </c>
      <c r="H15" s="13">
        <v>0.3</v>
      </c>
      <c r="I15" s="12">
        <v>2670</v>
      </c>
      <c r="J15" s="13">
        <v>4</v>
      </c>
    </row>
    <row r="16" spans="1:16" ht="13.5" customHeight="1" x14ac:dyDescent="0.25">
      <c r="A16" s="11">
        <v>2009</v>
      </c>
      <c r="B16" s="12">
        <v>67078</v>
      </c>
      <c r="C16" s="12">
        <v>44315</v>
      </c>
      <c r="D16" s="13">
        <v>66.099999999999994</v>
      </c>
      <c r="E16" s="12">
        <v>19947</v>
      </c>
      <c r="F16" s="13">
        <v>29.8</v>
      </c>
      <c r="G16" s="11">
        <v>176</v>
      </c>
      <c r="H16" s="13">
        <v>0.3</v>
      </c>
      <c r="I16" s="12">
        <v>2577</v>
      </c>
      <c r="J16" s="13">
        <v>3.8</v>
      </c>
    </row>
    <row r="17" spans="1:23" ht="13.5" customHeight="1" x14ac:dyDescent="0.25">
      <c r="A17" s="11">
        <v>2010</v>
      </c>
      <c r="B17" s="12">
        <v>70014</v>
      </c>
      <c r="C17" s="12">
        <v>45876</v>
      </c>
      <c r="D17" s="13">
        <v>65.599999999999994</v>
      </c>
      <c r="E17" s="12">
        <v>21191</v>
      </c>
      <c r="F17" s="13">
        <v>30.3</v>
      </c>
      <c r="G17" s="11">
        <v>164</v>
      </c>
      <c r="H17" s="13">
        <v>0.2</v>
      </c>
      <c r="I17" s="12">
        <v>2717</v>
      </c>
      <c r="J17" s="13">
        <v>3.9</v>
      </c>
    </row>
    <row r="18" spans="1:23" ht="13.5" customHeight="1" x14ac:dyDescent="0.25">
      <c r="A18" s="11">
        <v>2011</v>
      </c>
      <c r="B18" s="12">
        <v>75569</v>
      </c>
      <c r="C18" s="12">
        <v>49554</v>
      </c>
      <c r="D18" s="13">
        <v>65.599999999999994</v>
      </c>
      <c r="E18" s="12">
        <v>22525</v>
      </c>
      <c r="F18" s="13">
        <v>29.8</v>
      </c>
      <c r="G18" s="11">
        <v>264</v>
      </c>
      <c r="H18" s="13">
        <v>0.3</v>
      </c>
      <c r="I18" s="12">
        <v>3158</v>
      </c>
      <c r="J18" s="13">
        <v>4.2</v>
      </c>
    </row>
    <row r="19" spans="1:23" ht="13.5" customHeight="1" x14ac:dyDescent="0.25">
      <c r="A19" s="11">
        <v>2012</v>
      </c>
      <c r="B19" s="12">
        <v>79110</v>
      </c>
      <c r="C19" s="12">
        <v>52272</v>
      </c>
      <c r="D19" s="13">
        <v>66.099999999999994</v>
      </c>
      <c r="E19" s="12">
        <v>23111</v>
      </c>
      <c r="F19" s="13">
        <v>29.2</v>
      </c>
      <c r="G19" s="11">
        <v>307</v>
      </c>
      <c r="H19" s="13">
        <v>0.4</v>
      </c>
      <c r="I19" s="12">
        <v>3420</v>
      </c>
      <c r="J19" s="13">
        <v>4.3</v>
      </c>
    </row>
    <row r="20" spans="1:23" ht="13.5" customHeight="1" x14ac:dyDescent="0.25">
      <c r="A20" s="11">
        <v>2013</v>
      </c>
      <c r="B20" s="12">
        <v>79729</v>
      </c>
      <c r="C20" s="12">
        <v>52176</v>
      </c>
      <c r="D20" s="13">
        <v>65.400000000000006</v>
      </c>
      <c r="E20" s="12">
        <v>23198</v>
      </c>
      <c r="F20" s="13">
        <v>29.1</v>
      </c>
      <c r="G20" s="11">
        <v>246</v>
      </c>
      <c r="H20" s="13">
        <v>0.3</v>
      </c>
      <c r="I20" s="12">
        <v>4110</v>
      </c>
      <c r="J20" s="13">
        <v>5.2</v>
      </c>
    </row>
    <row r="21" spans="1:23" ht="13.5" customHeight="1" x14ac:dyDescent="0.25">
      <c r="A21" s="11">
        <v>2014</v>
      </c>
      <c r="B21" s="12">
        <v>84247</v>
      </c>
      <c r="C21" s="12">
        <v>55589</v>
      </c>
      <c r="D21" s="13">
        <v>66</v>
      </c>
      <c r="E21" s="12">
        <v>24184</v>
      </c>
      <c r="F21" s="13">
        <v>28.7</v>
      </c>
      <c r="G21" s="11">
        <v>263</v>
      </c>
      <c r="H21" s="13">
        <v>0.3</v>
      </c>
      <c r="I21" s="12">
        <v>4211</v>
      </c>
      <c r="J21" s="13">
        <v>5</v>
      </c>
    </row>
    <row r="22" spans="1:23" ht="13.5" customHeight="1" x14ac:dyDescent="0.25">
      <c r="A22" s="11">
        <v>2015</v>
      </c>
      <c r="B22" s="12">
        <v>88782</v>
      </c>
      <c r="C22" s="12">
        <v>58239</v>
      </c>
      <c r="D22" s="13">
        <v>65.599999999999994</v>
      </c>
      <c r="E22" s="12">
        <v>24762</v>
      </c>
      <c r="F22" s="13">
        <v>27.9</v>
      </c>
      <c r="G22" s="11">
        <v>319</v>
      </c>
      <c r="H22" s="13">
        <v>0.4</v>
      </c>
      <c r="I22" s="12">
        <v>5462</v>
      </c>
      <c r="J22" s="13">
        <v>6.2</v>
      </c>
    </row>
    <row r="23" spans="1:23" ht="13.5" customHeight="1" x14ac:dyDescent="0.25">
      <c r="A23" s="11">
        <v>2016</v>
      </c>
      <c r="B23" s="12">
        <v>92174</v>
      </c>
      <c r="C23" s="12">
        <v>60116</v>
      </c>
      <c r="D23" s="13">
        <v>65.2</v>
      </c>
      <c r="E23" s="12">
        <v>26267</v>
      </c>
      <c r="F23" s="13">
        <v>28.5</v>
      </c>
      <c r="G23" s="11">
        <v>332</v>
      </c>
      <c r="H23" s="13">
        <v>0.4</v>
      </c>
      <c r="I23" s="12">
        <v>5458</v>
      </c>
      <c r="J23" s="13">
        <v>5.9</v>
      </c>
    </row>
    <row r="24" spans="1:23" ht="13.5" customHeight="1" x14ac:dyDescent="0.25">
      <c r="A24" s="11">
        <v>2017</v>
      </c>
      <c r="B24" s="12">
        <v>99554</v>
      </c>
      <c r="C24" s="12">
        <v>65884</v>
      </c>
      <c r="D24" s="13">
        <v>66.2</v>
      </c>
      <c r="E24" s="12">
        <v>27596</v>
      </c>
      <c r="F24" s="13">
        <v>27.7</v>
      </c>
      <c r="G24" s="11">
        <v>344</v>
      </c>
      <c r="H24" s="13">
        <v>0.3</v>
      </c>
      <c r="I24" s="12">
        <v>5729</v>
      </c>
      <c r="J24" s="13">
        <v>5.8</v>
      </c>
    </row>
    <row r="25" spans="1:23" ht="13.5" customHeight="1" x14ac:dyDescent="0.25">
      <c r="A25" s="11">
        <v>2018</v>
      </c>
      <c r="B25" s="12">
        <v>104669</v>
      </c>
      <c r="C25" s="12">
        <v>69082</v>
      </c>
      <c r="D25" s="13">
        <v>66.099999999999994</v>
      </c>
      <c r="E25" s="12">
        <v>29098</v>
      </c>
      <c r="F25" s="13">
        <v>27.8</v>
      </c>
      <c r="G25" s="11">
        <v>314</v>
      </c>
      <c r="H25" s="13">
        <v>0.3</v>
      </c>
      <c r="I25" s="12">
        <v>6071</v>
      </c>
      <c r="J25" s="13">
        <v>5.8</v>
      </c>
    </row>
    <row r="26" spans="1:23" ht="13.5" customHeight="1" x14ac:dyDescent="0.25">
      <c r="A26" s="11">
        <v>2019</v>
      </c>
      <c r="B26" s="12">
        <v>110025</v>
      </c>
      <c r="C26" s="12">
        <v>70919</v>
      </c>
      <c r="D26" s="13">
        <v>64.5</v>
      </c>
      <c r="E26" s="12">
        <v>30593</v>
      </c>
      <c r="F26" s="13">
        <v>27.8</v>
      </c>
      <c r="G26" s="11">
        <v>396</v>
      </c>
      <c r="H26" s="13">
        <v>0.4</v>
      </c>
      <c r="I26" s="12">
        <v>8118</v>
      </c>
      <c r="J26" s="13">
        <v>7.4</v>
      </c>
    </row>
    <row r="27" spans="1:23" ht="13.5" customHeight="1" x14ac:dyDescent="0.25">
      <c r="A27" s="11">
        <v>2020</v>
      </c>
      <c r="B27" s="12">
        <v>106583</v>
      </c>
      <c r="C27" s="12">
        <v>66721</v>
      </c>
      <c r="D27" s="13">
        <v>62.6</v>
      </c>
      <c r="E27" s="12">
        <v>31655</v>
      </c>
      <c r="F27" s="13">
        <v>29.7</v>
      </c>
      <c r="G27" s="11">
        <v>426</v>
      </c>
      <c r="H27" s="13">
        <v>0.4</v>
      </c>
      <c r="I27" s="12">
        <v>7781</v>
      </c>
      <c r="J27" s="13">
        <v>7.3</v>
      </c>
    </row>
    <row r="28" spans="1:23" ht="20.100000000000001" customHeight="1" x14ac:dyDescent="0.25">
      <c r="A28" s="14">
        <v>2021</v>
      </c>
      <c r="B28" s="15">
        <v>113184</v>
      </c>
      <c r="C28" s="15">
        <v>71055</v>
      </c>
      <c r="D28" s="16">
        <v>62.8</v>
      </c>
      <c r="E28" s="15">
        <v>33915</v>
      </c>
      <c r="F28" s="16">
        <v>30</v>
      </c>
      <c r="G28" s="14">
        <v>363</v>
      </c>
      <c r="H28" s="16">
        <v>0.3</v>
      </c>
      <c r="I28" s="15">
        <v>7851</v>
      </c>
      <c r="J28" s="16">
        <v>6.9</v>
      </c>
    </row>
    <row r="29" spans="1:23" ht="4.5" customHeight="1" x14ac:dyDescent="0.25">
      <c r="A29" s="6" t="s">
        <v>1</v>
      </c>
      <c r="B29" s="6" t="s">
        <v>1</v>
      </c>
      <c r="C29" s="6" t="s">
        <v>1</v>
      </c>
      <c r="D29" s="6" t="s">
        <v>1</v>
      </c>
      <c r="E29" s="6" t="s">
        <v>1</v>
      </c>
      <c r="F29" s="6" t="s">
        <v>1</v>
      </c>
      <c r="G29" s="6" t="s">
        <v>1</v>
      </c>
      <c r="H29" s="6" t="s">
        <v>1</v>
      </c>
      <c r="I29" s="6" t="s">
        <v>1</v>
      </c>
      <c r="J29" s="6" t="s">
        <v>1</v>
      </c>
    </row>
    <row r="30" spans="1:23" ht="4.5" customHeight="1" x14ac:dyDescent="0.25">
      <c r="A30" s="39" t="s">
        <v>1</v>
      </c>
      <c r="B30" s="39" t="s">
        <v>1</v>
      </c>
      <c r="C30" s="39" t="s">
        <v>1</v>
      </c>
      <c r="D30" s="39" t="s">
        <v>1</v>
      </c>
      <c r="E30" s="39" t="s">
        <v>1</v>
      </c>
      <c r="F30" s="39" t="s">
        <v>1</v>
      </c>
      <c r="G30" s="39" t="s">
        <v>1</v>
      </c>
      <c r="H30" s="39" t="s">
        <v>1</v>
      </c>
      <c r="I30" s="39" t="s">
        <v>1</v>
      </c>
      <c r="J30" s="39" t="s">
        <v>1</v>
      </c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</row>
    <row r="31" spans="1:23" ht="13.5" customHeight="1" x14ac:dyDescent="0.25">
      <c r="A31" s="40" t="s">
        <v>15</v>
      </c>
      <c r="B31" s="40" t="s">
        <v>1</v>
      </c>
      <c r="C31" s="40" t="s">
        <v>1</v>
      </c>
      <c r="D31" s="40" t="s">
        <v>1</v>
      </c>
      <c r="E31" s="40" t="s">
        <v>1</v>
      </c>
      <c r="F31" s="40" t="s">
        <v>1</v>
      </c>
      <c r="G31" s="40" t="s">
        <v>1</v>
      </c>
      <c r="H31" s="40" t="s">
        <v>1</v>
      </c>
      <c r="I31" s="40" t="s">
        <v>1</v>
      </c>
      <c r="J31" s="40" t="s">
        <v>1</v>
      </c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</row>
    <row r="32" spans="1:23" ht="13.5" customHeight="1" x14ac:dyDescent="0.25">
      <c r="A32" s="40" t="s">
        <v>23</v>
      </c>
      <c r="B32" s="40" t="s">
        <v>1</v>
      </c>
      <c r="C32" s="40" t="s">
        <v>1</v>
      </c>
      <c r="D32" s="40" t="s">
        <v>1</v>
      </c>
      <c r="E32" s="40" t="s">
        <v>1</v>
      </c>
      <c r="F32" s="40" t="s">
        <v>1</v>
      </c>
      <c r="G32" s="40" t="s">
        <v>1</v>
      </c>
      <c r="H32" s="40" t="s">
        <v>1</v>
      </c>
      <c r="I32" s="40" t="s">
        <v>1</v>
      </c>
      <c r="J32" s="40" t="s">
        <v>1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</row>
    <row r="33" spans="1:23" ht="13.5" customHeight="1" x14ac:dyDescent="0.25">
      <c r="A33" s="40" t="s">
        <v>24</v>
      </c>
      <c r="B33" s="40" t="s">
        <v>1</v>
      </c>
      <c r="C33" s="40" t="s">
        <v>1</v>
      </c>
      <c r="D33" s="40" t="s">
        <v>1</v>
      </c>
      <c r="E33" s="40" t="s">
        <v>1</v>
      </c>
      <c r="F33" s="40" t="s">
        <v>1</v>
      </c>
      <c r="G33" s="40" t="s">
        <v>1</v>
      </c>
      <c r="H33" s="40" t="s">
        <v>1</v>
      </c>
      <c r="I33" s="40" t="s">
        <v>1</v>
      </c>
      <c r="J33" s="40" t="s">
        <v>1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</row>
    <row r="34" spans="1:23" ht="13.5" customHeight="1" x14ac:dyDescent="0.25">
      <c r="A34" s="40" t="s">
        <v>25</v>
      </c>
      <c r="B34" s="40" t="s">
        <v>1</v>
      </c>
      <c r="C34" s="40" t="s">
        <v>1</v>
      </c>
      <c r="D34" s="40" t="s">
        <v>1</v>
      </c>
      <c r="E34" s="40" t="s">
        <v>1</v>
      </c>
      <c r="F34" s="40" t="s">
        <v>1</v>
      </c>
      <c r="G34" s="40" t="s">
        <v>1</v>
      </c>
      <c r="H34" s="40" t="s">
        <v>1</v>
      </c>
      <c r="I34" s="40" t="s">
        <v>1</v>
      </c>
      <c r="J34" s="40" t="s">
        <v>1</v>
      </c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</row>
    <row r="35" spans="1:23" ht="13.5" customHeight="1" x14ac:dyDescent="0.25">
      <c r="A35" s="40" t="s">
        <v>26</v>
      </c>
      <c r="B35" s="40" t="s">
        <v>1</v>
      </c>
      <c r="C35" s="40" t="s">
        <v>1</v>
      </c>
      <c r="D35" s="40" t="s">
        <v>1</v>
      </c>
      <c r="E35" s="40" t="s">
        <v>1</v>
      </c>
      <c r="F35" s="40" t="s">
        <v>1</v>
      </c>
      <c r="G35" s="40" t="s">
        <v>1</v>
      </c>
      <c r="H35" s="40" t="s">
        <v>1</v>
      </c>
      <c r="I35" s="40" t="s">
        <v>1</v>
      </c>
      <c r="J35" s="40" t="s">
        <v>1</v>
      </c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</row>
    <row r="36" spans="1:23" ht="13.5" customHeight="1" x14ac:dyDescent="0.25">
      <c r="A36" s="40" t="s">
        <v>27</v>
      </c>
      <c r="B36" s="40" t="s">
        <v>1</v>
      </c>
      <c r="C36" s="40" t="s">
        <v>1</v>
      </c>
      <c r="D36" s="40" t="s">
        <v>1</v>
      </c>
      <c r="E36" s="40" t="s">
        <v>1</v>
      </c>
      <c r="F36" s="40" t="s">
        <v>1</v>
      </c>
      <c r="G36" s="40" t="s">
        <v>1</v>
      </c>
      <c r="H36" s="40" t="s">
        <v>1</v>
      </c>
      <c r="I36" s="40" t="s">
        <v>1</v>
      </c>
      <c r="J36" s="40" t="s">
        <v>1</v>
      </c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</row>
    <row r="37" spans="1:23" ht="13.5" customHeight="1" x14ac:dyDescent="0.25">
      <c r="A37" s="40" t="s">
        <v>28</v>
      </c>
      <c r="B37" s="40" t="s">
        <v>1</v>
      </c>
      <c r="C37" s="40" t="s">
        <v>1</v>
      </c>
      <c r="D37" s="40" t="s">
        <v>1</v>
      </c>
      <c r="E37" s="40" t="s">
        <v>1</v>
      </c>
      <c r="F37" s="40" t="s">
        <v>1</v>
      </c>
      <c r="G37" s="40" t="s">
        <v>1</v>
      </c>
      <c r="H37" s="40" t="s">
        <v>1</v>
      </c>
      <c r="I37" s="40" t="s">
        <v>1</v>
      </c>
      <c r="J37" s="40" t="s">
        <v>1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</row>
    <row r="38" spans="1:23" ht="13.5" customHeight="1" x14ac:dyDescent="0.25">
      <c r="A38" s="40" t="s">
        <v>18</v>
      </c>
      <c r="B38" s="40" t="s">
        <v>1</v>
      </c>
      <c r="C38" s="40" t="s">
        <v>1</v>
      </c>
      <c r="D38" s="40" t="s">
        <v>1</v>
      </c>
      <c r="E38" s="40" t="s">
        <v>1</v>
      </c>
      <c r="F38" s="40" t="s">
        <v>1</v>
      </c>
      <c r="G38" s="40" t="s">
        <v>1</v>
      </c>
      <c r="H38" s="40" t="s">
        <v>1</v>
      </c>
      <c r="I38" s="40" t="s">
        <v>1</v>
      </c>
      <c r="J38" s="40" t="s">
        <v>1</v>
      </c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</row>
  </sheetData>
  <mergeCells count="18">
    <mergeCell ref="A1:P1"/>
    <mergeCell ref="A2:A5"/>
    <mergeCell ref="B2:J2"/>
    <mergeCell ref="B3:B4"/>
    <mergeCell ref="C3:J3"/>
    <mergeCell ref="C4:D4"/>
    <mergeCell ref="E4:F4"/>
    <mergeCell ref="G4:H4"/>
    <mergeCell ref="I4:J4"/>
    <mergeCell ref="A35:W35"/>
    <mergeCell ref="A36:W36"/>
    <mergeCell ref="A37:W37"/>
    <mergeCell ref="A38:W38"/>
    <mergeCell ref="A30:W30"/>
    <mergeCell ref="A31:W31"/>
    <mergeCell ref="A32:W32"/>
    <mergeCell ref="A33:W33"/>
    <mergeCell ref="A34:W34"/>
  </mergeCells>
  <pageMargins left="0.7" right="0.7" top="0.75" bottom="0.75" header="0.3" footer="0.3"/>
  <pageSetup paperSize="9" orientation="landscape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46"/>
  <sheetViews>
    <sheetView showGridLines="0" workbookViewId="0">
      <pane ySplit="5" topLeftCell="A16" activePane="bottomLeft" state="frozen"/>
      <selection pane="bottomLeft" activeCell="A43" sqref="A43:U43"/>
    </sheetView>
  </sheetViews>
  <sheetFormatPr baseColWidth="10" defaultColWidth="11.42578125" defaultRowHeight="15" outlineLevelCol="1" x14ac:dyDescent="0.25"/>
  <cols>
    <col min="1" max="2" width="14.7109375" customWidth="1"/>
    <col min="3" max="3" width="14.7109375" customWidth="1" outlineLevel="1"/>
    <col min="4" max="4" width="7.7109375" customWidth="1" outlineLevel="1"/>
    <col min="5" max="5" width="14.7109375" customWidth="1" outlineLevel="1"/>
    <col min="6" max="6" width="7.7109375" customWidth="1" outlineLevel="1"/>
    <col min="7" max="7" width="14.7109375" customWidth="1" outlineLevel="1"/>
    <col min="8" max="8" width="7.7109375" customWidth="1" outlineLevel="1"/>
  </cols>
  <sheetData>
    <row r="1" spans="1:14" ht="20.100000000000001" customHeight="1" x14ac:dyDescent="0.25">
      <c r="A1" s="41" t="s">
        <v>34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2"/>
      <c r="J1" s="42"/>
      <c r="K1" s="42"/>
      <c r="L1" s="42"/>
      <c r="M1" s="42"/>
      <c r="N1" s="42"/>
    </row>
    <row r="2" spans="1:14" ht="20.100000000000001" customHeight="1" x14ac:dyDescent="0.25">
      <c r="A2" s="43" t="s">
        <v>8</v>
      </c>
      <c r="B2" s="43" t="s">
        <v>35</v>
      </c>
      <c r="C2" s="43" t="s">
        <v>1</v>
      </c>
      <c r="D2" s="43" t="s">
        <v>1</v>
      </c>
      <c r="E2" s="43" t="s">
        <v>1</v>
      </c>
      <c r="F2" s="43" t="s">
        <v>1</v>
      </c>
      <c r="G2" s="43" t="s">
        <v>1</v>
      </c>
      <c r="H2" s="43" t="s">
        <v>1</v>
      </c>
    </row>
    <row r="3" spans="1:14" ht="20.100000000000001" customHeight="1" x14ac:dyDescent="0.25">
      <c r="A3" s="43" t="s">
        <v>1</v>
      </c>
      <c r="B3" s="43" t="s">
        <v>10</v>
      </c>
      <c r="C3" s="43" t="s">
        <v>36</v>
      </c>
      <c r="D3" s="43" t="s">
        <v>1</v>
      </c>
      <c r="E3" s="43" t="s">
        <v>1</v>
      </c>
      <c r="F3" s="43" t="s">
        <v>1</v>
      </c>
      <c r="G3" s="43" t="s">
        <v>1</v>
      </c>
      <c r="H3" s="43" t="s">
        <v>1</v>
      </c>
    </row>
    <row r="4" spans="1:14" ht="20.100000000000001" customHeight="1" x14ac:dyDescent="0.25">
      <c r="A4" s="43" t="s">
        <v>1</v>
      </c>
      <c r="B4" s="43" t="s">
        <v>1</v>
      </c>
      <c r="C4" s="44" t="s">
        <v>12</v>
      </c>
      <c r="D4" s="44" t="s">
        <v>1</v>
      </c>
      <c r="E4" s="44" t="s">
        <v>13</v>
      </c>
      <c r="F4" s="44" t="s">
        <v>1</v>
      </c>
      <c r="G4" s="44" t="s">
        <v>14</v>
      </c>
      <c r="H4" s="44" t="s">
        <v>1</v>
      </c>
    </row>
    <row r="5" spans="1:14" ht="20.100000000000001" customHeight="1" x14ac:dyDescent="0.25">
      <c r="A5" s="43" t="s">
        <v>1</v>
      </c>
      <c r="B5" s="10" t="s">
        <v>37</v>
      </c>
      <c r="C5" s="10" t="s">
        <v>37</v>
      </c>
      <c r="D5" s="10" t="s">
        <v>22</v>
      </c>
      <c r="E5" s="10" t="s">
        <v>37</v>
      </c>
      <c r="F5" s="10" t="s">
        <v>22</v>
      </c>
      <c r="G5" s="10" t="s">
        <v>37</v>
      </c>
      <c r="H5" s="10" t="s">
        <v>22</v>
      </c>
    </row>
    <row r="6" spans="1:14" ht="13.5" customHeight="1" x14ac:dyDescent="0.25">
      <c r="A6" s="11">
        <v>1983</v>
      </c>
      <c r="B6" s="12">
        <v>361888</v>
      </c>
      <c r="C6" s="12">
        <v>249478</v>
      </c>
      <c r="D6" s="13">
        <v>68.900000000000006</v>
      </c>
      <c r="E6" s="12">
        <v>51906</v>
      </c>
      <c r="F6" s="13">
        <v>14.3</v>
      </c>
      <c r="G6" s="12">
        <v>60504</v>
      </c>
      <c r="H6" s="13">
        <v>16.7</v>
      </c>
    </row>
    <row r="7" spans="1:14" ht="13.5" customHeight="1" x14ac:dyDescent="0.25">
      <c r="A7" s="11">
        <v>1985</v>
      </c>
      <c r="B7" s="12">
        <v>390938</v>
      </c>
      <c r="C7" s="12">
        <v>275053</v>
      </c>
      <c r="D7" s="13">
        <v>70.400000000000006</v>
      </c>
      <c r="E7" s="12">
        <v>53670</v>
      </c>
      <c r="F7" s="13">
        <v>13.7</v>
      </c>
      <c r="G7" s="12">
        <v>62188</v>
      </c>
      <c r="H7" s="13">
        <v>15.9</v>
      </c>
    </row>
    <row r="8" spans="1:14" ht="13.5" customHeight="1" x14ac:dyDescent="0.25">
      <c r="A8" s="11">
        <v>1987</v>
      </c>
      <c r="B8" s="12">
        <v>419205</v>
      </c>
      <c r="C8" s="12">
        <v>295332</v>
      </c>
      <c r="D8" s="13">
        <v>70.5</v>
      </c>
      <c r="E8" s="12">
        <v>56691</v>
      </c>
      <c r="F8" s="13">
        <v>13.5</v>
      </c>
      <c r="G8" s="12">
        <v>67181</v>
      </c>
      <c r="H8" s="13">
        <v>16</v>
      </c>
    </row>
    <row r="9" spans="1:14" ht="13.5" customHeight="1" x14ac:dyDescent="0.25">
      <c r="A9" s="11">
        <v>1989</v>
      </c>
      <c r="B9" s="12">
        <v>426446</v>
      </c>
      <c r="C9" s="12">
        <v>296510</v>
      </c>
      <c r="D9" s="13">
        <v>69.5</v>
      </c>
      <c r="E9" s="12">
        <v>60270</v>
      </c>
      <c r="F9" s="13">
        <v>14.1</v>
      </c>
      <c r="G9" s="12">
        <v>69667</v>
      </c>
      <c r="H9" s="13">
        <v>16.3</v>
      </c>
    </row>
    <row r="10" spans="1:14" ht="13.5" customHeight="1" x14ac:dyDescent="0.25">
      <c r="A10" s="11">
        <v>1991</v>
      </c>
      <c r="B10" s="12">
        <v>516331</v>
      </c>
      <c r="C10" s="12">
        <v>321756</v>
      </c>
      <c r="D10" s="13">
        <v>62.3</v>
      </c>
      <c r="E10" s="12">
        <v>90711</v>
      </c>
      <c r="F10" s="13">
        <v>17.600000000000001</v>
      </c>
      <c r="G10" s="12">
        <v>103864</v>
      </c>
      <c r="H10" s="13">
        <v>20.100000000000001</v>
      </c>
    </row>
    <row r="11" spans="1:14" ht="13.5" customHeight="1" x14ac:dyDescent="0.25">
      <c r="A11" s="11">
        <v>1993</v>
      </c>
      <c r="B11" s="12">
        <v>475018</v>
      </c>
      <c r="C11" s="12">
        <v>293774</v>
      </c>
      <c r="D11" s="13">
        <v>61.8</v>
      </c>
      <c r="E11" s="12">
        <v>71363</v>
      </c>
      <c r="F11" s="13">
        <v>15</v>
      </c>
      <c r="G11" s="12">
        <v>110020</v>
      </c>
      <c r="H11" s="13">
        <v>23.2</v>
      </c>
    </row>
    <row r="12" spans="1:14" ht="13.5" customHeight="1" x14ac:dyDescent="0.25">
      <c r="A12" s="11">
        <v>1995</v>
      </c>
      <c r="B12" s="12">
        <v>459138</v>
      </c>
      <c r="C12" s="12">
        <v>283316</v>
      </c>
      <c r="D12" s="13">
        <v>61.7</v>
      </c>
      <c r="E12" s="12">
        <v>75148</v>
      </c>
      <c r="F12" s="13">
        <v>16.399999999999999</v>
      </c>
      <c r="G12" s="12">
        <v>100674</v>
      </c>
      <c r="H12" s="13">
        <v>21.9</v>
      </c>
    </row>
    <row r="13" spans="1:14" ht="13.5" customHeight="1" x14ac:dyDescent="0.25">
      <c r="A13" s="11">
        <v>1997</v>
      </c>
      <c r="B13" s="12">
        <v>460404</v>
      </c>
      <c r="C13" s="12">
        <v>286270</v>
      </c>
      <c r="D13" s="13">
        <v>62.2</v>
      </c>
      <c r="E13" s="12">
        <v>73495</v>
      </c>
      <c r="F13" s="13">
        <v>16</v>
      </c>
      <c r="G13" s="12">
        <v>100646</v>
      </c>
      <c r="H13" s="13">
        <v>21.9</v>
      </c>
    </row>
    <row r="14" spans="1:14" ht="13.5" customHeight="1" x14ac:dyDescent="0.25">
      <c r="A14" s="11">
        <v>1999</v>
      </c>
      <c r="B14" s="12">
        <v>479599</v>
      </c>
      <c r="C14" s="12">
        <v>306693</v>
      </c>
      <c r="D14" s="13">
        <v>63.9</v>
      </c>
      <c r="E14" s="12">
        <v>71435</v>
      </c>
      <c r="F14" s="13">
        <v>14.9</v>
      </c>
      <c r="G14" s="12">
        <v>101471</v>
      </c>
      <c r="H14" s="13">
        <v>21.2</v>
      </c>
    </row>
    <row r="15" spans="1:14" ht="13.5" customHeight="1" x14ac:dyDescent="0.25">
      <c r="A15" s="11">
        <v>2000</v>
      </c>
      <c r="B15" s="12">
        <v>484734</v>
      </c>
      <c r="C15" s="12">
        <v>312490</v>
      </c>
      <c r="D15" s="13">
        <v>64.5</v>
      </c>
      <c r="E15" s="12">
        <v>71454</v>
      </c>
      <c r="F15" s="13">
        <v>14.7</v>
      </c>
      <c r="G15" s="12">
        <v>100790</v>
      </c>
      <c r="H15" s="13">
        <v>20.8</v>
      </c>
    </row>
    <row r="16" spans="1:14" ht="13.5" customHeight="1" x14ac:dyDescent="0.25">
      <c r="A16" s="11">
        <v>2001</v>
      </c>
      <c r="B16" s="12">
        <v>480606</v>
      </c>
      <c r="C16" s="12">
        <v>307257</v>
      </c>
      <c r="D16" s="13">
        <v>63.9</v>
      </c>
      <c r="E16" s="12">
        <v>71906</v>
      </c>
      <c r="F16" s="13">
        <v>15</v>
      </c>
      <c r="G16" s="12">
        <v>101443</v>
      </c>
      <c r="H16" s="13">
        <v>21.1</v>
      </c>
    </row>
    <row r="17" spans="1:8" ht="13.5" customHeight="1" x14ac:dyDescent="0.25">
      <c r="A17" s="11">
        <v>2002</v>
      </c>
      <c r="B17" s="12">
        <v>480004</v>
      </c>
      <c r="C17" s="12">
        <v>302600</v>
      </c>
      <c r="D17" s="13">
        <v>63</v>
      </c>
      <c r="E17" s="12">
        <v>72690</v>
      </c>
      <c r="F17" s="13">
        <v>15.1</v>
      </c>
      <c r="G17" s="12">
        <v>104714</v>
      </c>
      <c r="H17" s="13">
        <v>21.8</v>
      </c>
    </row>
    <row r="18" spans="1:8" ht="13.5" customHeight="1" x14ac:dyDescent="0.25">
      <c r="A18" s="11">
        <v>2003</v>
      </c>
      <c r="B18" s="12">
        <v>472533</v>
      </c>
      <c r="C18" s="12">
        <v>298072</v>
      </c>
      <c r="D18" s="13">
        <v>63.1</v>
      </c>
      <c r="E18" s="12">
        <v>73867</v>
      </c>
      <c r="F18" s="13">
        <v>15.6</v>
      </c>
      <c r="G18" s="12">
        <v>100594</v>
      </c>
      <c r="H18" s="13">
        <v>21.3</v>
      </c>
    </row>
    <row r="19" spans="1:8" ht="13.5" customHeight="1" x14ac:dyDescent="0.25">
      <c r="A19" s="11">
        <v>2004</v>
      </c>
      <c r="B19" s="12">
        <v>470729</v>
      </c>
      <c r="C19" s="12">
        <v>298549</v>
      </c>
      <c r="D19" s="13">
        <v>63.4</v>
      </c>
      <c r="E19" s="12">
        <v>76088</v>
      </c>
      <c r="F19" s="13">
        <v>16.2</v>
      </c>
      <c r="G19" s="12">
        <v>96092</v>
      </c>
      <c r="H19" s="13">
        <v>20.399999999999999</v>
      </c>
    </row>
    <row r="20" spans="1:8" ht="13.5" customHeight="1" x14ac:dyDescent="0.25">
      <c r="A20" s="11">
        <v>2005</v>
      </c>
      <c r="B20" s="12">
        <v>475279</v>
      </c>
      <c r="C20" s="12">
        <v>304502</v>
      </c>
      <c r="D20" s="13">
        <v>64.099999999999994</v>
      </c>
      <c r="E20" s="12">
        <v>76254</v>
      </c>
      <c r="F20" s="13">
        <v>16</v>
      </c>
      <c r="G20" s="12">
        <v>94522</v>
      </c>
      <c r="H20" s="13">
        <v>19.899999999999999</v>
      </c>
    </row>
    <row r="21" spans="1:8" ht="13.5" customHeight="1" x14ac:dyDescent="0.25">
      <c r="A21" s="11">
        <v>2006</v>
      </c>
      <c r="B21" s="12">
        <v>487935</v>
      </c>
      <c r="C21" s="12">
        <v>312145</v>
      </c>
      <c r="D21" s="13">
        <v>64</v>
      </c>
      <c r="E21" s="12">
        <v>78357</v>
      </c>
      <c r="F21" s="13">
        <v>16.100000000000001</v>
      </c>
      <c r="G21" s="12">
        <v>97433</v>
      </c>
      <c r="H21" s="13">
        <v>20</v>
      </c>
    </row>
    <row r="22" spans="1:8" ht="13.5" customHeight="1" x14ac:dyDescent="0.25">
      <c r="A22" s="11">
        <v>2007</v>
      </c>
      <c r="B22" s="12">
        <v>506450</v>
      </c>
      <c r="C22" s="12">
        <v>321853</v>
      </c>
      <c r="D22" s="13">
        <v>63.6</v>
      </c>
      <c r="E22" s="12">
        <v>80644</v>
      </c>
      <c r="F22" s="13">
        <v>15.9</v>
      </c>
      <c r="G22" s="12">
        <v>103953</v>
      </c>
      <c r="H22" s="13">
        <v>20.5</v>
      </c>
    </row>
    <row r="23" spans="1:8" ht="13.5" customHeight="1" x14ac:dyDescent="0.25">
      <c r="A23" s="11">
        <v>2008</v>
      </c>
      <c r="B23" s="12">
        <v>523505</v>
      </c>
      <c r="C23" s="12">
        <v>332909</v>
      </c>
      <c r="D23" s="13">
        <v>63.6</v>
      </c>
      <c r="E23" s="12">
        <v>83066</v>
      </c>
      <c r="F23" s="13">
        <v>15.9</v>
      </c>
      <c r="G23" s="12">
        <v>107529</v>
      </c>
      <c r="H23" s="13">
        <v>20.5</v>
      </c>
    </row>
    <row r="24" spans="1:8" ht="13.5" customHeight="1" x14ac:dyDescent="0.25">
      <c r="A24" s="11">
        <v>2009</v>
      </c>
      <c r="B24" s="12">
        <v>534975</v>
      </c>
      <c r="C24" s="12">
        <v>332491</v>
      </c>
      <c r="D24" s="13">
        <v>62.2</v>
      </c>
      <c r="E24" s="12">
        <v>86633</v>
      </c>
      <c r="F24" s="13">
        <v>16.2</v>
      </c>
      <c r="G24" s="12">
        <v>115851</v>
      </c>
      <c r="H24" s="13">
        <v>21.7</v>
      </c>
    </row>
    <row r="25" spans="1:8" ht="13.5" customHeight="1" x14ac:dyDescent="0.25">
      <c r="A25" s="11">
        <v>2010</v>
      </c>
      <c r="B25" s="12">
        <v>548723</v>
      </c>
      <c r="C25" s="12">
        <v>337211</v>
      </c>
      <c r="D25" s="13">
        <v>61.5</v>
      </c>
      <c r="E25" s="12">
        <v>90531</v>
      </c>
      <c r="F25" s="13">
        <v>16.5</v>
      </c>
      <c r="G25" s="12">
        <v>120981</v>
      </c>
      <c r="H25" s="13">
        <v>22</v>
      </c>
    </row>
    <row r="26" spans="1:8" ht="13.5" customHeight="1" x14ac:dyDescent="0.25">
      <c r="A26" s="11">
        <v>2011</v>
      </c>
      <c r="B26" s="12">
        <v>575099</v>
      </c>
      <c r="C26" s="12">
        <v>357129</v>
      </c>
      <c r="D26" s="13">
        <v>62.1</v>
      </c>
      <c r="E26" s="12">
        <v>93663</v>
      </c>
      <c r="F26" s="13">
        <v>16.3</v>
      </c>
      <c r="G26" s="12">
        <v>124308</v>
      </c>
      <c r="H26" s="13">
        <v>21.6</v>
      </c>
    </row>
    <row r="27" spans="1:8" ht="13.5" customHeight="1" x14ac:dyDescent="0.25">
      <c r="A27" s="11">
        <v>2012</v>
      </c>
      <c r="B27" s="12">
        <v>591261</v>
      </c>
      <c r="C27" s="12">
        <v>367478</v>
      </c>
      <c r="D27" s="13">
        <v>62.2</v>
      </c>
      <c r="E27" s="12">
        <v>95882</v>
      </c>
      <c r="F27" s="13">
        <v>16.2</v>
      </c>
      <c r="G27" s="12">
        <v>127900</v>
      </c>
      <c r="H27" s="13">
        <v>21.6</v>
      </c>
    </row>
    <row r="28" spans="1:8" ht="13.5" customHeight="1" x14ac:dyDescent="0.25">
      <c r="A28" s="11">
        <v>2013</v>
      </c>
      <c r="B28" s="12">
        <v>588615</v>
      </c>
      <c r="C28" s="12">
        <v>360375</v>
      </c>
      <c r="D28" s="13">
        <v>61.2</v>
      </c>
      <c r="E28" s="12">
        <v>98161</v>
      </c>
      <c r="F28" s="13">
        <v>16.7</v>
      </c>
      <c r="G28" s="12">
        <v>130079</v>
      </c>
      <c r="H28" s="13">
        <v>22.1</v>
      </c>
    </row>
    <row r="29" spans="1:8" ht="13.5" customHeight="1" x14ac:dyDescent="0.25">
      <c r="A29" s="11">
        <v>2014</v>
      </c>
      <c r="B29" s="12">
        <v>605252</v>
      </c>
      <c r="C29" s="12">
        <v>371706</v>
      </c>
      <c r="D29" s="13">
        <v>61.4</v>
      </c>
      <c r="E29" s="12">
        <v>101005</v>
      </c>
      <c r="F29" s="13">
        <v>16.7</v>
      </c>
      <c r="G29" s="12">
        <v>132542</v>
      </c>
      <c r="H29" s="13">
        <v>21.9</v>
      </c>
    </row>
    <row r="30" spans="1:8" ht="13.5" customHeight="1" x14ac:dyDescent="0.25">
      <c r="A30" s="11">
        <v>2015</v>
      </c>
      <c r="B30" s="12">
        <v>640516</v>
      </c>
      <c r="C30" s="12">
        <v>404767</v>
      </c>
      <c r="D30" s="13">
        <v>63.2</v>
      </c>
      <c r="E30" s="12">
        <v>101717</v>
      </c>
      <c r="F30" s="13">
        <v>15.9</v>
      </c>
      <c r="G30" s="12">
        <v>134032</v>
      </c>
      <c r="H30" s="13">
        <v>20.9</v>
      </c>
    </row>
    <row r="31" spans="1:8" ht="13.5" customHeight="1" x14ac:dyDescent="0.25">
      <c r="A31" s="11">
        <v>2016</v>
      </c>
      <c r="B31" s="12">
        <v>657894</v>
      </c>
      <c r="C31" s="12">
        <v>413027</v>
      </c>
      <c r="D31" s="13">
        <v>62.8</v>
      </c>
      <c r="E31" s="12">
        <v>103206</v>
      </c>
      <c r="F31" s="13">
        <v>15.7</v>
      </c>
      <c r="G31" s="12">
        <v>141661</v>
      </c>
      <c r="H31" s="13">
        <v>21.5</v>
      </c>
    </row>
    <row r="32" spans="1:8" ht="13.5" customHeight="1" x14ac:dyDescent="0.25">
      <c r="A32" s="11">
        <v>2017</v>
      </c>
      <c r="B32" s="12">
        <v>686349</v>
      </c>
      <c r="C32" s="12">
        <v>436571</v>
      </c>
      <c r="D32" s="13">
        <v>63.6</v>
      </c>
      <c r="E32" s="12">
        <v>106025</v>
      </c>
      <c r="F32" s="13">
        <v>15.4</v>
      </c>
      <c r="G32" s="12">
        <v>143753</v>
      </c>
      <c r="H32" s="13">
        <v>20.9</v>
      </c>
    </row>
    <row r="33" spans="1:21" ht="13.5" customHeight="1" x14ac:dyDescent="0.25">
      <c r="A33" s="11">
        <v>2018</v>
      </c>
      <c r="B33" s="12">
        <v>707704</v>
      </c>
      <c r="C33" s="12">
        <v>451057</v>
      </c>
      <c r="D33" s="13">
        <v>63.7</v>
      </c>
      <c r="E33" s="12">
        <v>109487</v>
      </c>
      <c r="F33" s="13">
        <v>15.5</v>
      </c>
      <c r="G33" s="12">
        <v>147160</v>
      </c>
      <c r="H33" s="13">
        <v>20.8</v>
      </c>
    </row>
    <row r="34" spans="1:21" ht="13.5" customHeight="1" x14ac:dyDescent="0.25">
      <c r="A34" s="11">
        <v>2019</v>
      </c>
      <c r="B34" s="12">
        <v>734200</v>
      </c>
      <c r="C34" s="12">
        <v>475676</v>
      </c>
      <c r="D34" s="13">
        <v>64.3</v>
      </c>
      <c r="E34" s="12">
        <v>112593</v>
      </c>
      <c r="F34" s="13">
        <v>15.2</v>
      </c>
      <c r="G34" s="12">
        <v>151200</v>
      </c>
      <c r="H34" s="13">
        <v>20.399999999999999</v>
      </c>
    </row>
    <row r="35" spans="1:21" ht="13.5" customHeight="1" x14ac:dyDescent="0.25">
      <c r="A35" s="11">
        <v>2020</v>
      </c>
      <c r="B35" s="12">
        <v>733831</v>
      </c>
      <c r="C35" s="12">
        <v>467444</v>
      </c>
      <c r="D35" s="13">
        <v>63.7</v>
      </c>
      <c r="E35" s="12">
        <v>114695</v>
      </c>
      <c r="F35" s="13">
        <v>15.6</v>
      </c>
      <c r="G35" s="12">
        <v>151692</v>
      </c>
      <c r="H35" s="13">
        <v>20.7</v>
      </c>
    </row>
    <row r="36" spans="1:21" ht="20.100000000000001" customHeight="1" x14ac:dyDescent="0.25">
      <c r="A36" s="14">
        <v>2021</v>
      </c>
      <c r="B36" s="15">
        <v>753940</v>
      </c>
      <c r="C36" s="15">
        <v>478129</v>
      </c>
      <c r="D36" s="16">
        <v>63.4</v>
      </c>
      <c r="E36" s="15">
        <v>119268</v>
      </c>
      <c r="F36" s="16">
        <v>15.8</v>
      </c>
      <c r="G36" s="15">
        <v>156543</v>
      </c>
      <c r="H36" s="16">
        <v>20.8</v>
      </c>
    </row>
    <row r="37" spans="1:21" ht="4.5" customHeight="1" x14ac:dyDescent="0.25">
      <c r="A37" s="6" t="s">
        <v>1</v>
      </c>
      <c r="B37" s="6" t="s">
        <v>1</v>
      </c>
      <c r="C37" s="6" t="s">
        <v>1</v>
      </c>
      <c r="D37" s="6" t="s">
        <v>1</v>
      </c>
      <c r="E37" s="6" t="s">
        <v>1</v>
      </c>
      <c r="F37" s="6" t="s">
        <v>1</v>
      </c>
      <c r="G37" s="6" t="s">
        <v>1</v>
      </c>
      <c r="H37" s="6" t="s">
        <v>1</v>
      </c>
    </row>
    <row r="38" spans="1:21" ht="4.5" customHeight="1" x14ac:dyDescent="0.25">
      <c r="A38" s="39" t="s">
        <v>1</v>
      </c>
      <c r="B38" s="39" t="s">
        <v>1</v>
      </c>
      <c r="C38" s="39" t="s">
        <v>1</v>
      </c>
      <c r="D38" s="39" t="s">
        <v>1</v>
      </c>
      <c r="E38" s="39" t="s">
        <v>1</v>
      </c>
      <c r="F38" s="39" t="s">
        <v>1</v>
      </c>
      <c r="G38" s="39" t="s">
        <v>1</v>
      </c>
      <c r="H38" s="39" t="s">
        <v>1</v>
      </c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</row>
    <row r="39" spans="1:21" ht="13.5" customHeight="1" x14ac:dyDescent="0.25">
      <c r="A39" s="40" t="s">
        <v>15</v>
      </c>
      <c r="B39" s="40" t="s">
        <v>1</v>
      </c>
      <c r="C39" s="40" t="s">
        <v>1</v>
      </c>
      <c r="D39" s="40" t="s">
        <v>1</v>
      </c>
      <c r="E39" s="40" t="s">
        <v>1</v>
      </c>
      <c r="F39" s="40" t="s">
        <v>1</v>
      </c>
      <c r="G39" s="40" t="s">
        <v>1</v>
      </c>
      <c r="H39" s="40" t="s">
        <v>1</v>
      </c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</row>
    <row r="40" spans="1:21" ht="13.5" customHeight="1" x14ac:dyDescent="0.25">
      <c r="A40" s="40" t="s">
        <v>38</v>
      </c>
      <c r="B40" s="40" t="s">
        <v>1</v>
      </c>
      <c r="C40" s="40" t="s">
        <v>1</v>
      </c>
      <c r="D40" s="40" t="s">
        <v>1</v>
      </c>
      <c r="E40" s="40" t="s">
        <v>1</v>
      </c>
      <c r="F40" s="40" t="s">
        <v>1</v>
      </c>
      <c r="G40" s="40" t="s">
        <v>1</v>
      </c>
      <c r="H40" s="40" t="s">
        <v>1</v>
      </c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1:21" ht="13.5" customHeight="1" x14ac:dyDescent="0.25">
      <c r="A41" s="40" t="s">
        <v>39</v>
      </c>
      <c r="B41" s="40" t="s">
        <v>1</v>
      </c>
      <c r="C41" s="40" t="s">
        <v>1</v>
      </c>
      <c r="D41" s="40" t="s">
        <v>1</v>
      </c>
      <c r="E41" s="40" t="s">
        <v>1</v>
      </c>
      <c r="F41" s="40" t="s">
        <v>1</v>
      </c>
      <c r="G41" s="40" t="s">
        <v>1</v>
      </c>
      <c r="H41" s="40" t="s">
        <v>1</v>
      </c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</row>
    <row r="42" spans="1:21" ht="13.5" customHeight="1" x14ac:dyDescent="0.25">
      <c r="A42" s="40" t="s">
        <v>40</v>
      </c>
      <c r="B42" s="40" t="s">
        <v>1</v>
      </c>
      <c r="C42" s="40" t="s">
        <v>1</v>
      </c>
      <c r="D42" s="40" t="s">
        <v>1</v>
      </c>
      <c r="E42" s="40" t="s">
        <v>1</v>
      </c>
      <c r="F42" s="40" t="s">
        <v>1</v>
      </c>
      <c r="G42" s="40" t="s">
        <v>1</v>
      </c>
      <c r="H42" s="40" t="s">
        <v>1</v>
      </c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</row>
    <row r="43" spans="1:21" ht="13.5" customHeight="1" x14ac:dyDescent="0.25">
      <c r="A43" s="40" t="s">
        <v>41</v>
      </c>
      <c r="B43" s="40" t="s">
        <v>1</v>
      </c>
      <c r="C43" s="40" t="s">
        <v>1</v>
      </c>
      <c r="D43" s="40" t="s">
        <v>1</v>
      </c>
      <c r="E43" s="40" t="s">
        <v>1</v>
      </c>
      <c r="F43" s="40" t="s">
        <v>1</v>
      </c>
      <c r="G43" s="40" t="s">
        <v>1</v>
      </c>
      <c r="H43" s="40" t="s">
        <v>1</v>
      </c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</row>
    <row r="44" spans="1:21" ht="13.5" customHeight="1" x14ac:dyDescent="0.25">
      <c r="A44" s="40" t="s">
        <v>42</v>
      </c>
      <c r="B44" s="40" t="s">
        <v>1</v>
      </c>
      <c r="C44" s="40" t="s">
        <v>1</v>
      </c>
      <c r="D44" s="40" t="s">
        <v>1</v>
      </c>
      <c r="E44" s="40" t="s">
        <v>1</v>
      </c>
      <c r="F44" s="40" t="s">
        <v>1</v>
      </c>
      <c r="G44" s="40" t="s">
        <v>1</v>
      </c>
      <c r="H44" s="40" t="s">
        <v>1</v>
      </c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1" ht="13.5" customHeight="1" x14ac:dyDescent="0.25">
      <c r="A45" s="40" t="s">
        <v>28</v>
      </c>
      <c r="B45" s="40" t="s">
        <v>1</v>
      </c>
      <c r="C45" s="40" t="s">
        <v>1</v>
      </c>
      <c r="D45" s="40" t="s">
        <v>1</v>
      </c>
      <c r="E45" s="40" t="s">
        <v>1</v>
      </c>
      <c r="F45" s="40" t="s">
        <v>1</v>
      </c>
      <c r="G45" s="40" t="s">
        <v>1</v>
      </c>
      <c r="H45" s="40" t="s">
        <v>1</v>
      </c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</row>
    <row r="46" spans="1:21" ht="13.5" customHeight="1" x14ac:dyDescent="0.25">
      <c r="A46" s="40" t="s">
        <v>18</v>
      </c>
      <c r="B46" s="40" t="s">
        <v>1</v>
      </c>
      <c r="C46" s="40" t="s">
        <v>1</v>
      </c>
      <c r="D46" s="40" t="s">
        <v>1</v>
      </c>
      <c r="E46" s="40" t="s">
        <v>1</v>
      </c>
      <c r="F46" s="40" t="s">
        <v>1</v>
      </c>
      <c r="G46" s="40" t="s">
        <v>1</v>
      </c>
      <c r="H46" s="40" t="s">
        <v>1</v>
      </c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</row>
  </sheetData>
  <mergeCells count="17">
    <mergeCell ref="A1:N1"/>
    <mergeCell ref="A2:A5"/>
    <mergeCell ref="B2:H2"/>
    <mergeCell ref="B3:B4"/>
    <mergeCell ref="C3:H3"/>
    <mergeCell ref="C4:D4"/>
    <mergeCell ref="E4:F4"/>
    <mergeCell ref="G4:H4"/>
    <mergeCell ref="A43:U43"/>
    <mergeCell ref="A44:U44"/>
    <mergeCell ref="A45:U45"/>
    <mergeCell ref="A46:U46"/>
    <mergeCell ref="A38:U38"/>
    <mergeCell ref="A39:U39"/>
    <mergeCell ref="A40:U40"/>
    <mergeCell ref="A41:U41"/>
    <mergeCell ref="A42:U42"/>
  </mergeCells>
  <pageMargins left="0.7" right="0.7" top="0.75" bottom="0.75" header="0.3" footer="0.3"/>
  <pageSetup paperSize="9" orientation="landscape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41"/>
  <sheetViews>
    <sheetView showGridLines="0" workbookViewId="0">
      <pane ySplit="4" topLeftCell="A8" activePane="bottomLeft" state="frozen"/>
      <selection pane="bottomLeft" activeCell="F30" sqref="F30"/>
    </sheetView>
  </sheetViews>
  <sheetFormatPr baseColWidth="10" defaultColWidth="11.42578125" defaultRowHeight="15" x14ac:dyDescent="0.25"/>
  <cols>
    <col min="1" max="4" width="14.7109375" customWidth="1"/>
  </cols>
  <sheetData>
    <row r="1" spans="1:10" ht="20.100000000000001" customHeight="1" x14ac:dyDescent="0.25">
      <c r="A1" s="41" t="s">
        <v>43</v>
      </c>
      <c r="B1" s="41" t="s">
        <v>1</v>
      </c>
      <c r="C1" s="41" t="s">
        <v>1</v>
      </c>
      <c r="D1" s="41" t="s">
        <v>1</v>
      </c>
      <c r="E1" s="42"/>
      <c r="F1" s="42"/>
      <c r="G1" s="42"/>
      <c r="H1" s="42"/>
      <c r="I1" s="42"/>
      <c r="J1" s="42"/>
    </row>
    <row r="2" spans="1:10" ht="20.100000000000001" customHeight="1" x14ac:dyDescent="0.25">
      <c r="A2" s="43" t="s">
        <v>8</v>
      </c>
      <c r="B2" s="43" t="s">
        <v>44</v>
      </c>
      <c r="C2" s="43" t="s">
        <v>1</v>
      </c>
      <c r="D2" s="43" t="s">
        <v>35</v>
      </c>
    </row>
    <row r="3" spans="1:10" ht="20.100000000000001" customHeight="1" x14ac:dyDescent="0.25">
      <c r="A3" s="43" t="s">
        <v>1</v>
      </c>
      <c r="B3" s="9" t="s">
        <v>45</v>
      </c>
      <c r="C3" s="9" t="s">
        <v>46</v>
      </c>
      <c r="D3" s="43" t="s">
        <v>1</v>
      </c>
    </row>
    <row r="4" spans="1:10" ht="20.100000000000001" customHeight="1" x14ac:dyDescent="0.25">
      <c r="A4" s="43" t="s">
        <v>1</v>
      </c>
      <c r="B4" s="10" t="s">
        <v>21</v>
      </c>
      <c r="C4" s="10" t="s">
        <v>21</v>
      </c>
      <c r="D4" s="10" t="s">
        <v>37</v>
      </c>
    </row>
    <row r="5" spans="1:10" ht="13.5" customHeight="1" x14ac:dyDescent="0.25">
      <c r="A5" s="11">
        <v>1983</v>
      </c>
      <c r="B5" s="12">
        <v>15369</v>
      </c>
      <c r="C5" s="12">
        <v>1708</v>
      </c>
      <c r="D5" s="12">
        <v>249478</v>
      </c>
    </row>
    <row r="6" spans="1:10" ht="13.5" customHeight="1" x14ac:dyDescent="0.25">
      <c r="A6" s="11">
        <v>1985</v>
      </c>
      <c r="B6" s="12">
        <v>18515</v>
      </c>
      <c r="C6" s="12">
        <v>1887</v>
      </c>
      <c r="D6" s="12">
        <v>275053</v>
      </c>
    </row>
    <row r="7" spans="1:10" ht="13.5" customHeight="1" x14ac:dyDescent="0.25">
      <c r="A7" s="11">
        <v>1987</v>
      </c>
      <c r="B7" s="12">
        <v>21131</v>
      </c>
      <c r="C7" s="12">
        <v>1983</v>
      </c>
      <c r="D7" s="12">
        <v>295332</v>
      </c>
    </row>
    <row r="8" spans="1:10" ht="13.5" customHeight="1" x14ac:dyDescent="0.25">
      <c r="A8" s="11">
        <v>1989</v>
      </c>
      <c r="B8" s="12">
        <v>23563</v>
      </c>
      <c r="C8" s="12">
        <v>2443</v>
      </c>
      <c r="D8" s="12">
        <v>296510</v>
      </c>
    </row>
    <row r="9" spans="1:10" ht="13.5" customHeight="1" x14ac:dyDescent="0.25">
      <c r="A9" s="11">
        <v>1991</v>
      </c>
      <c r="B9" s="12">
        <v>26246</v>
      </c>
      <c r="C9" s="12">
        <v>2937</v>
      </c>
      <c r="D9" s="12">
        <v>321756</v>
      </c>
    </row>
    <row r="10" spans="1:10" ht="13.5" customHeight="1" x14ac:dyDescent="0.25">
      <c r="A10" s="11">
        <v>1993</v>
      </c>
      <c r="B10" s="12">
        <v>25933</v>
      </c>
      <c r="C10" s="12">
        <v>3613</v>
      </c>
      <c r="D10" s="12">
        <v>293774</v>
      </c>
    </row>
    <row r="11" spans="1:10" ht="13.5" customHeight="1" x14ac:dyDescent="0.25">
      <c r="A11" s="11">
        <v>1995</v>
      </c>
      <c r="B11" s="12">
        <v>26817</v>
      </c>
      <c r="C11" s="12">
        <v>3145</v>
      </c>
      <c r="D11" s="12">
        <v>283316</v>
      </c>
    </row>
    <row r="12" spans="1:10" ht="13.5" customHeight="1" x14ac:dyDescent="0.25">
      <c r="A12" s="11">
        <v>1997</v>
      </c>
      <c r="B12" s="12">
        <v>28909</v>
      </c>
      <c r="C12" s="12">
        <v>4508</v>
      </c>
      <c r="D12" s="12">
        <v>286270</v>
      </c>
    </row>
    <row r="13" spans="1:10" ht="13.5" customHeight="1" x14ac:dyDescent="0.25">
      <c r="A13" s="11">
        <v>1999</v>
      </c>
      <c r="B13" s="12">
        <v>33622</v>
      </c>
      <c r="C13" s="12">
        <v>6062</v>
      </c>
      <c r="D13" s="12">
        <v>306693</v>
      </c>
    </row>
    <row r="14" spans="1:10" ht="13.5" customHeight="1" x14ac:dyDescent="0.25">
      <c r="A14" s="11">
        <v>2000</v>
      </c>
      <c r="B14" s="12">
        <v>35600</v>
      </c>
      <c r="C14" s="12">
        <v>6590</v>
      </c>
      <c r="D14" s="12">
        <v>312490</v>
      </c>
    </row>
    <row r="15" spans="1:10" ht="13.5" customHeight="1" x14ac:dyDescent="0.25">
      <c r="A15" s="11">
        <v>2001</v>
      </c>
      <c r="B15" s="12">
        <v>36332</v>
      </c>
      <c r="C15" s="12">
        <v>7427</v>
      </c>
      <c r="D15" s="12">
        <v>307257</v>
      </c>
    </row>
    <row r="16" spans="1:10" ht="13.5" customHeight="1" x14ac:dyDescent="0.25">
      <c r="A16" s="11">
        <v>2002</v>
      </c>
      <c r="B16" s="12">
        <v>36950</v>
      </c>
      <c r="C16" s="12">
        <v>7590</v>
      </c>
      <c r="D16" s="12">
        <v>302600</v>
      </c>
    </row>
    <row r="17" spans="1:4" ht="13.5" customHeight="1" x14ac:dyDescent="0.25">
      <c r="A17" s="11">
        <v>2003</v>
      </c>
      <c r="B17" s="12">
        <v>38029</v>
      </c>
      <c r="C17" s="12">
        <v>8493</v>
      </c>
      <c r="D17" s="12">
        <v>298072</v>
      </c>
    </row>
    <row r="18" spans="1:4" ht="13.5" customHeight="1" x14ac:dyDescent="0.25">
      <c r="A18" s="11">
        <v>2004</v>
      </c>
      <c r="B18" s="12">
        <v>38363</v>
      </c>
      <c r="C18" s="12">
        <v>7696</v>
      </c>
      <c r="D18" s="12">
        <v>298549</v>
      </c>
    </row>
    <row r="19" spans="1:4" ht="13.5" customHeight="1" x14ac:dyDescent="0.25">
      <c r="A19" s="11">
        <v>2005</v>
      </c>
      <c r="B19" s="12">
        <v>38651</v>
      </c>
      <c r="C19" s="12">
        <v>9758</v>
      </c>
      <c r="D19" s="12">
        <v>304502</v>
      </c>
    </row>
    <row r="20" spans="1:4" ht="13.5" customHeight="1" x14ac:dyDescent="0.25">
      <c r="A20" s="11">
        <v>2006</v>
      </c>
      <c r="B20" s="12">
        <v>41148</v>
      </c>
      <c r="C20" s="12">
        <v>10832</v>
      </c>
      <c r="D20" s="12">
        <v>312145</v>
      </c>
    </row>
    <row r="21" spans="1:4" ht="13.5" customHeight="1" x14ac:dyDescent="0.25">
      <c r="A21" s="11">
        <v>2007</v>
      </c>
      <c r="B21" s="12">
        <v>43035</v>
      </c>
      <c r="C21" s="12">
        <v>10412</v>
      </c>
      <c r="D21" s="12">
        <v>321853</v>
      </c>
    </row>
    <row r="22" spans="1:4" ht="13.5" customHeight="1" x14ac:dyDescent="0.25">
      <c r="A22" s="11">
        <v>2008</v>
      </c>
      <c r="B22" s="12">
        <v>46073</v>
      </c>
      <c r="C22" s="12">
        <v>11231</v>
      </c>
      <c r="D22" s="12">
        <v>332909</v>
      </c>
    </row>
    <row r="23" spans="1:4" ht="13.5" customHeight="1" x14ac:dyDescent="0.25">
      <c r="A23" s="11">
        <v>2009</v>
      </c>
      <c r="B23" s="12">
        <v>45275</v>
      </c>
      <c r="C23" s="12">
        <v>11204</v>
      </c>
      <c r="D23" s="12">
        <v>332491</v>
      </c>
    </row>
    <row r="24" spans="1:4" ht="13.5" customHeight="1" x14ac:dyDescent="0.25">
      <c r="A24" s="11">
        <v>2010</v>
      </c>
      <c r="B24" s="12">
        <v>46929</v>
      </c>
      <c r="C24" s="12">
        <v>10863</v>
      </c>
      <c r="D24" s="12">
        <v>337211</v>
      </c>
    </row>
    <row r="25" spans="1:4" ht="13.5" customHeight="1" x14ac:dyDescent="0.25">
      <c r="A25" s="11">
        <v>2011</v>
      </c>
      <c r="B25" s="12">
        <v>51077</v>
      </c>
      <c r="C25" s="12">
        <v>12340</v>
      </c>
      <c r="D25" s="12">
        <v>357129</v>
      </c>
    </row>
    <row r="26" spans="1:4" ht="13.5" customHeight="1" x14ac:dyDescent="0.25">
      <c r="A26" s="11">
        <v>2012</v>
      </c>
      <c r="B26" s="12">
        <v>53790</v>
      </c>
      <c r="C26" s="12">
        <v>12812</v>
      </c>
      <c r="D26" s="12">
        <v>367478</v>
      </c>
    </row>
    <row r="27" spans="1:4" ht="13.5" customHeight="1" x14ac:dyDescent="0.25">
      <c r="A27" s="11">
        <v>2013</v>
      </c>
      <c r="B27" s="12">
        <v>53566</v>
      </c>
      <c r="C27" s="12">
        <v>14955</v>
      </c>
      <c r="D27" s="12">
        <v>360375</v>
      </c>
    </row>
    <row r="28" spans="1:4" ht="13.5" customHeight="1" x14ac:dyDescent="0.25">
      <c r="A28" s="11">
        <v>2014</v>
      </c>
      <c r="B28" s="12">
        <v>56996</v>
      </c>
      <c r="C28" s="12">
        <v>16050</v>
      </c>
      <c r="D28" s="12">
        <v>371706</v>
      </c>
    </row>
    <row r="29" spans="1:4" ht="13.5" customHeight="1" x14ac:dyDescent="0.25">
      <c r="A29" s="11">
        <v>2015</v>
      </c>
      <c r="B29" s="12">
        <v>60952</v>
      </c>
      <c r="C29" s="12">
        <v>17021</v>
      </c>
      <c r="D29" s="12">
        <v>404767</v>
      </c>
    </row>
    <row r="30" spans="1:4" ht="13.5" customHeight="1" x14ac:dyDescent="0.25">
      <c r="A30" s="11">
        <v>2016</v>
      </c>
      <c r="B30" s="12">
        <v>62826</v>
      </c>
      <c r="C30" s="12">
        <v>16319</v>
      </c>
      <c r="D30" s="12">
        <v>413027</v>
      </c>
    </row>
    <row r="31" spans="1:4" ht="13.5" customHeight="1" x14ac:dyDescent="0.25">
      <c r="A31" s="11">
        <v>2017</v>
      </c>
      <c r="B31" s="12">
        <v>68787</v>
      </c>
      <c r="C31" s="12">
        <v>19504</v>
      </c>
      <c r="D31" s="12">
        <v>436571</v>
      </c>
    </row>
    <row r="32" spans="1:4" ht="13.5" customHeight="1" x14ac:dyDescent="0.25">
      <c r="A32" s="11">
        <v>2018</v>
      </c>
      <c r="B32" s="12">
        <v>72101</v>
      </c>
      <c r="C32" s="12">
        <v>20695</v>
      </c>
      <c r="D32" s="12">
        <v>451057</v>
      </c>
    </row>
    <row r="33" spans="1:17" ht="13.5" customHeight="1" x14ac:dyDescent="0.25">
      <c r="A33" s="11">
        <v>2019</v>
      </c>
      <c r="B33" s="12">
        <v>75830</v>
      </c>
      <c r="C33" s="12">
        <v>22694</v>
      </c>
      <c r="D33" s="12">
        <v>475676</v>
      </c>
    </row>
    <row r="34" spans="1:17" ht="13.5" customHeight="1" x14ac:dyDescent="0.25">
      <c r="A34" s="11">
        <v>2020</v>
      </c>
      <c r="B34" s="12">
        <v>71032</v>
      </c>
      <c r="C34" s="12">
        <v>22901</v>
      </c>
      <c r="D34" s="12">
        <v>467444</v>
      </c>
    </row>
    <row r="35" spans="1:17" ht="20.100000000000001" customHeight="1" x14ac:dyDescent="0.25">
      <c r="A35" s="14">
        <v>2021</v>
      </c>
      <c r="B35" s="15">
        <v>75761</v>
      </c>
      <c r="C35" s="15">
        <v>26555</v>
      </c>
      <c r="D35" s="15">
        <v>478129</v>
      </c>
    </row>
    <row r="36" spans="1:17" ht="4.5" customHeight="1" x14ac:dyDescent="0.25">
      <c r="A36" s="6" t="s">
        <v>1</v>
      </c>
      <c r="B36" s="6" t="s">
        <v>1</v>
      </c>
      <c r="C36" s="6" t="s">
        <v>1</v>
      </c>
      <c r="D36" s="6" t="s">
        <v>1</v>
      </c>
    </row>
    <row r="37" spans="1:17" ht="4.5" customHeight="1" x14ac:dyDescent="0.25">
      <c r="A37" s="39" t="s">
        <v>1</v>
      </c>
      <c r="B37" s="39" t="s">
        <v>1</v>
      </c>
      <c r="C37" s="39" t="s">
        <v>1</v>
      </c>
      <c r="D37" s="39" t="s">
        <v>1</v>
      </c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</row>
    <row r="38" spans="1:17" ht="13.5" customHeight="1" x14ac:dyDescent="0.25">
      <c r="A38" s="40" t="s">
        <v>15</v>
      </c>
      <c r="B38" s="40" t="s">
        <v>1</v>
      </c>
      <c r="C38" s="40" t="s">
        <v>1</v>
      </c>
      <c r="D38" s="40" t="s">
        <v>1</v>
      </c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</row>
    <row r="39" spans="1:17" ht="13.5" customHeight="1" x14ac:dyDescent="0.25">
      <c r="A39" s="40" t="s">
        <v>38</v>
      </c>
      <c r="B39" s="40" t="s">
        <v>1</v>
      </c>
      <c r="C39" s="40" t="s">
        <v>1</v>
      </c>
      <c r="D39" s="40" t="s">
        <v>1</v>
      </c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</row>
    <row r="40" spans="1:17" ht="13.5" customHeight="1" x14ac:dyDescent="0.25">
      <c r="A40" s="40" t="s">
        <v>28</v>
      </c>
      <c r="B40" s="40" t="s">
        <v>1</v>
      </c>
      <c r="C40" s="40" t="s">
        <v>1</v>
      </c>
      <c r="D40" s="40" t="s">
        <v>1</v>
      </c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</row>
    <row r="41" spans="1:17" ht="13.5" customHeight="1" x14ac:dyDescent="0.25">
      <c r="A41" s="40" t="s">
        <v>47</v>
      </c>
      <c r="B41" s="40" t="s">
        <v>1</v>
      </c>
      <c r="C41" s="40" t="s">
        <v>1</v>
      </c>
      <c r="D41" s="40" t="s">
        <v>1</v>
      </c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</row>
  </sheetData>
  <mergeCells count="9">
    <mergeCell ref="A38:Q38"/>
    <mergeCell ref="A39:Q39"/>
    <mergeCell ref="A40:Q40"/>
    <mergeCell ref="A41:Q41"/>
    <mergeCell ref="A1:J1"/>
    <mergeCell ref="A2:A4"/>
    <mergeCell ref="B2:C2"/>
    <mergeCell ref="D2:D3"/>
    <mergeCell ref="A37:Q37"/>
  </mergeCells>
  <pageMargins left="0.7" right="0.7" top="0.75" bottom="0.75" header="0.3" footer="0.3"/>
  <pageSetup paperSize="9" orientation="landscape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F46"/>
  <sheetViews>
    <sheetView showGridLines="0" zoomScaleNormal="100" workbookViewId="0">
      <pane ySplit="4" topLeftCell="A17" activePane="bottomLeft" state="frozen"/>
      <selection pane="bottomLeft" activeCell="E10" sqref="E10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15" width="8.7109375" customWidth="1" outlineLevel="1"/>
    <col min="16" max="19" width="8.7109375" customWidth="1"/>
  </cols>
  <sheetData>
    <row r="1" spans="1:19" ht="20.100000000000001" customHeight="1" x14ac:dyDescent="0.25">
      <c r="A1" s="41" t="s">
        <v>48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  <c r="K1" s="41" t="s">
        <v>1</v>
      </c>
      <c r="L1" s="41" t="s">
        <v>1</v>
      </c>
      <c r="M1" s="41" t="s">
        <v>1</v>
      </c>
      <c r="N1" s="41" t="s">
        <v>1</v>
      </c>
      <c r="O1" s="41" t="s">
        <v>1</v>
      </c>
      <c r="P1" s="41" t="s">
        <v>1</v>
      </c>
      <c r="Q1" s="41" t="s">
        <v>1</v>
      </c>
      <c r="R1" s="41" t="s">
        <v>1</v>
      </c>
      <c r="S1" s="41" t="s">
        <v>1</v>
      </c>
    </row>
    <row r="2" spans="1:19" ht="20.100000000000001" customHeight="1" x14ac:dyDescent="0.25">
      <c r="A2" s="53" t="s">
        <v>49</v>
      </c>
      <c r="B2" s="53" t="s">
        <v>1</v>
      </c>
      <c r="C2" s="54" t="s">
        <v>50</v>
      </c>
      <c r="D2" s="54" t="s">
        <v>1</v>
      </c>
      <c r="E2" s="54" t="s">
        <v>1</v>
      </c>
      <c r="F2" s="54" t="s">
        <v>1</v>
      </c>
      <c r="G2" s="54" t="s">
        <v>1</v>
      </c>
      <c r="H2" s="54" t="s">
        <v>1</v>
      </c>
      <c r="I2" s="54" t="s">
        <v>1</v>
      </c>
      <c r="J2" s="54" t="s">
        <v>1</v>
      </c>
      <c r="K2" s="54" t="s">
        <v>1</v>
      </c>
      <c r="L2" s="54" t="s">
        <v>1</v>
      </c>
      <c r="M2" s="54" t="s">
        <v>1</v>
      </c>
      <c r="N2" s="54" t="s">
        <v>1</v>
      </c>
      <c r="O2" s="54" t="s">
        <v>1</v>
      </c>
      <c r="P2" s="54" t="s">
        <v>1</v>
      </c>
      <c r="Q2" s="54" t="s">
        <v>1</v>
      </c>
      <c r="R2" s="54" t="s">
        <v>1</v>
      </c>
      <c r="S2" s="54" t="s">
        <v>1</v>
      </c>
    </row>
    <row r="3" spans="1:19" ht="20.100000000000001" customHeight="1" x14ac:dyDescent="0.25">
      <c r="A3" s="53" t="s">
        <v>51</v>
      </c>
      <c r="B3" s="53" t="s">
        <v>1</v>
      </c>
      <c r="C3" s="44" t="s">
        <v>52</v>
      </c>
      <c r="D3" s="44" t="s">
        <v>1</v>
      </c>
      <c r="E3" s="44" t="s">
        <v>53</v>
      </c>
      <c r="F3" s="44" t="s">
        <v>1</v>
      </c>
      <c r="G3" s="44" t="s">
        <v>54</v>
      </c>
      <c r="H3" s="44" t="s">
        <v>1</v>
      </c>
      <c r="I3" s="44" t="s">
        <v>55</v>
      </c>
      <c r="J3" s="44" t="s">
        <v>1</v>
      </c>
      <c r="K3" s="44" t="s">
        <v>56</v>
      </c>
      <c r="L3" s="44" t="s">
        <v>1</v>
      </c>
      <c r="M3" s="44" t="s">
        <v>57</v>
      </c>
      <c r="N3" s="44" t="s">
        <v>1</v>
      </c>
      <c r="O3" s="44" t="s">
        <v>58</v>
      </c>
      <c r="P3" s="44" t="s">
        <v>1</v>
      </c>
      <c r="Q3" s="44" t="s">
        <v>59</v>
      </c>
      <c r="R3" s="44" t="s">
        <v>1</v>
      </c>
      <c r="S3" s="9" t="s">
        <v>60</v>
      </c>
    </row>
    <row r="4" spans="1:19" ht="20.100000000000001" customHeight="1" x14ac:dyDescent="0.25">
      <c r="A4" s="53" t="s">
        <v>1</v>
      </c>
      <c r="B4" s="53" t="s">
        <v>1</v>
      </c>
      <c r="C4" s="10" t="s">
        <v>61</v>
      </c>
      <c r="D4" s="10" t="s">
        <v>62</v>
      </c>
      <c r="E4" s="10" t="s">
        <v>61</v>
      </c>
      <c r="F4" s="10" t="s">
        <v>62</v>
      </c>
      <c r="G4" s="10" t="s">
        <v>61</v>
      </c>
      <c r="H4" s="10" t="s">
        <v>62</v>
      </c>
      <c r="I4" s="10" t="s">
        <v>61</v>
      </c>
      <c r="J4" s="10" t="s">
        <v>62</v>
      </c>
      <c r="K4" s="10" t="s">
        <v>61</v>
      </c>
      <c r="L4" s="10" t="s">
        <v>62</v>
      </c>
      <c r="M4" s="10" t="s">
        <v>61</v>
      </c>
      <c r="N4" s="10" t="s">
        <v>62</v>
      </c>
      <c r="O4" s="10" t="s">
        <v>61</v>
      </c>
      <c r="P4" s="10" t="s">
        <v>62</v>
      </c>
      <c r="Q4" s="10" t="s">
        <v>61</v>
      </c>
      <c r="R4" s="10" t="s">
        <v>62</v>
      </c>
      <c r="S4" s="10" t="s">
        <v>63</v>
      </c>
    </row>
    <row r="5" spans="1:19" ht="20.100000000000001" customHeight="1" x14ac:dyDescent="0.25">
      <c r="A5" s="45" t="s">
        <v>64</v>
      </c>
      <c r="B5" s="45" t="s">
        <v>1</v>
      </c>
      <c r="C5" s="52" t="s">
        <v>1</v>
      </c>
      <c r="D5" s="52" t="s">
        <v>1</v>
      </c>
      <c r="E5" s="52" t="s">
        <v>1</v>
      </c>
      <c r="F5" s="52" t="s">
        <v>1</v>
      </c>
      <c r="G5" s="52" t="s">
        <v>1</v>
      </c>
      <c r="H5" s="52" t="s">
        <v>1</v>
      </c>
      <c r="I5" s="52" t="s">
        <v>1</v>
      </c>
      <c r="J5" s="52" t="s">
        <v>1</v>
      </c>
      <c r="K5" s="52" t="s">
        <v>1</v>
      </c>
      <c r="L5" s="52" t="s">
        <v>1</v>
      </c>
      <c r="M5" s="52" t="s">
        <v>1</v>
      </c>
      <c r="N5" s="52" t="s">
        <v>1</v>
      </c>
      <c r="O5" s="52" t="s">
        <v>1</v>
      </c>
      <c r="P5" s="52" t="s">
        <v>1</v>
      </c>
      <c r="Q5" s="52" t="s">
        <v>1</v>
      </c>
      <c r="R5" s="52" t="s">
        <v>1</v>
      </c>
      <c r="S5" s="52" t="s">
        <v>1</v>
      </c>
    </row>
    <row r="6" spans="1:19" ht="13.5" customHeight="1" outlineLevel="1" x14ac:dyDescent="0.25">
      <c r="A6" s="19" t="s">
        <v>65</v>
      </c>
      <c r="B6" s="19" t="s">
        <v>66</v>
      </c>
      <c r="C6" s="20">
        <v>137</v>
      </c>
      <c r="D6" s="21">
        <v>70</v>
      </c>
      <c r="E6" s="20">
        <v>150</v>
      </c>
      <c r="F6" s="21">
        <v>88</v>
      </c>
      <c r="G6" s="20">
        <v>158</v>
      </c>
      <c r="H6" s="21">
        <v>93</v>
      </c>
      <c r="I6" s="20">
        <v>169</v>
      </c>
      <c r="J6" s="21">
        <v>97</v>
      </c>
      <c r="K6" s="20">
        <v>172</v>
      </c>
      <c r="L6" s="21">
        <v>101</v>
      </c>
      <c r="M6" s="20">
        <v>185</v>
      </c>
      <c r="N6" s="21">
        <v>107</v>
      </c>
      <c r="O6" s="20">
        <v>209</v>
      </c>
      <c r="P6" s="21">
        <v>116</v>
      </c>
      <c r="Q6" s="20">
        <v>228</v>
      </c>
      <c r="R6" s="21">
        <v>123</v>
      </c>
      <c r="S6" s="20">
        <v>234</v>
      </c>
    </row>
    <row r="7" spans="1:19" ht="13.5" customHeight="1" outlineLevel="1" x14ac:dyDescent="0.25">
      <c r="A7" s="19" t="s">
        <v>67</v>
      </c>
      <c r="B7" s="19" t="s">
        <v>68</v>
      </c>
      <c r="C7" s="20">
        <v>12</v>
      </c>
      <c r="D7" s="21">
        <v>4</v>
      </c>
      <c r="E7" s="20">
        <v>21</v>
      </c>
      <c r="F7" s="21">
        <v>6</v>
      </c>
      <c r="G7" s="20">
        <v>21</v>
      </c>
      <c r="H7" s="21">
        <v>7</v>
      </c>
      <c r="I7" s="20">
        <v>25</v>
      </c>
      <c r="J7" s="21">
        <v>6</v>
      </c>
      <c r="K7" s="20">
        <v>24</v>
      </c>
      <c r="L7" s="21">
        <v>6</v>
      </c>
      <c r="M7" s="20">
        <v>20</v>
      </c>
      <c r="N7" s="21">
        <v>5</v>
      </c>
      <c r="O7" s="20">
        <v>19</v>
      </c>
      <c r="P7" s="21">
        <v>5</v>
      </c>
      <c r="Q7" s="20">
        <v>21</v>
      </c>
      <c r="R7" s="21">
        <v>3</v>
      </c>
      <c r="S7" s="20">
        <v>20</v>
      </c>
    </row>
    <row r="8" spans="1:19" ht="13.5" customHeight="1" outlineLevel="1" x14ac:dyDescent="0.25">
      <c r="A8" s="19" t="s">
        <v>69</v>
      </c>
      <c r="B8" s="19" t="s">
        <v>70</v>
      </c>
      <c r="C8" s="24">
        <v>49482</v>
      </c>
      <c r="D8" s="23">
        <v>14814</v>
      </c>
      <c r="E8" s="24">
        <v>51913</v>
      </c>
      <c r="F8" s="23">
        <v>15792</v>
      </c>
      <c r="G8" s="24">
        <v>53359</v>
      </c>
      <c r="H8" s="23">
        <v>15093</v>
      </c>
      <c r="I8" s="24">
        <v>58494</v>
      </c>
      <c r="J8" s="23">
        <v>18154</v>
      </c>
      <c r="K8" s="24">
        <v>61574</v>
      </c>
      <c r="L8" s="23">
        <v>19325</v>
      </c>
      <c r="M8" s="24">
        <v>64361</v>
      </c>
      <c r="N8" s="23">
        <v>20939</v>
      </c>
      <c r="O8" s="24">
        <v>59314</v>
      </c>
      <c r="P8" s="23">
        <v>20778</v>
      </c>
      <c r="Q8" s="24">
        <v>62638</v>
      </c>
      <c r="R8" s="23">
        <v>23421</v>
      </c>
      <c r="S8" s="24">
        <v>65378</v>
      </c>
    </row>
    <row r="9" spans="1:19" ht="13.5" customHeight="1" outlineLevel="1" x14ac:dyDescent="0.25">
      <c r="A9" s="19" t="s">
        <v>71</v>
      </c>
      <c r="B9" s="19" t="s">
        <v>72</v>
      </c>
      <c r="C9" s="20">
        <v>318</v>
      </c>
      <c r="D9" s="21">
        <v>27</v>
      </c>
      <c r="E9" s="20">
        <v>318</v>
      </c>
      <c r="F9" s="21">
        <v>13</v>
      </c>
      <c r="G9" s="20">
        <v>313</v>
      </c>
      <c r="H9" s="21">
        <v>19</v>
      </c>
      <c r="I9" s="20">
        <v>318</v>
      </c>
      <c r="J9" s="21">
        <v>15</v>
      </c>
      <c r="K9" s="20">
        <v>323</v>
      </c>
      <c r="L9" s="21">
        <v>16</v>
      </c>
      <c r="M9" s="20">
        <v>337</v>
      </c>
      <c r="N9" s="21">
        <v>16</v>
      </c>
      <c r="O9" s="20">
        <v>333</v>
      </c>
      <c r="P9" s="21">
        <v>17</v>
      </c>
      <c r="Q9" s="20">
        <v>336</v>
      </c>
      <c r="R9" s="21">
        <v>17</v>
      </c>
      <c r="S9" s="20">
        <v>345</v>
      </c>
    </row>
    <row r="10" spans="1:19" ht="13.5" customHeight="1" outlineLevel="1" x14ac:dyDescent="0.25">
      <c r="A10" s="19" t="s">
        <v>73</v>
      </c>
      <c r="B10" s="19" t="s">
        <v>74</v>
      </c>
      <c r="C10" s="20">
        <v>115</v>
      </c>
      <c r="D10" s="21">
        <v>8</v>
      </c>
      <c r="E10" s="20">
        <v>91</v>
      </c>
      <c r="F10" s="21" t="s">
        <v>75</v>
      </c>
      <c r="G10" s="20">
        <v>94</v>
      </c>
      <c r="H10" s="21">
        <v>8</v>
      </c>
      <c r="I10" s="20">
        <v>102</v>
      </c>
      <c r="J10" s="21" t="s">
        <v>75</v>
      </c>
      <c r="K10" s="20">
        <v>97</v>
      </c>
      <c r="L10" s="21" t="s">
        <v>75</v>
      </c>
      <c r="M10" s="20">
        <v>115</v>
      </c>
      <c r="N10" s="21" t="s">
        <v>75</v>
      </c>
      <c r="O10" s="20">
        <v>109</v>
      </c>
      <c r="P10" s="21" t="s">
        <v>75</v>
      </c>
      <c r="Q10" s="20">
        <v>131</v>
      </c>
      <c r="R10" s="21" t="s">
        <v>75</v>
      </c>
      <c r="S10" s="20">
        <v>130</v>
      </c>
    </row>
    <row r="11" spans="1:19" ht="13.5" customHeight="1" outlineLevel="1" x14ac:dyDescent="0.25">
      <c r="A11" s="19" t="s">
        <v>76</v>
      </c>
      <c r="B11" s="19" t="s">
        <v>77</v>
      </c>
      <c r="C11" s="20">
        <v>224</v>
      </c>
      <c r="D11" s="21">
        <v>35</v>
      </c>
      <c r="E11" s="20">
        <v>215</v>
      </c>
      <c r="F11" s="21">
        <v>30</v>
      </c>
      <c r="G11" s="20">
        <v>230</v>
      </c>
      <c r="H11" s="21">
        <v>33</v>
      </c>
      <c r="I11" s="20">
        <v>248</v>
      </c>
      <c r="J11" s="21">
        <v>36</v>
      </c>
      <c r="K11" s="20">
        <v>244</v>
      </c>
      <c r="L11" s="21">
        <v>37</v>
      </c>
      <c r="M11" s="20">
        <v>232</v>
      </c>
      <c r="N11" s="21">
        <v>27</v>
      </c>
      <c r="O11" s="20">
        <v>227</v>
      </c>
      <c r="P11" s="21">
        <v>28</v>
      </c>
      <c r="Q11" s="20">
        <v>231</v>
      </c>
      <c r="R11" s="21">
        <v>28</v>
      </c>
      <c r="S11" s="20">
        <v>235</v>
      </c>
    </row>
    <row r="12" spans="1:19" ht="13.5" customHeight="1" outlineLevel="1" x14ac:dyDescent="0.25">
      <c r="A12" s="19" t="s">
        <v>78</v>
      </c>
      <c r="B12" s="19" t="s">
        <v>79</v>
      </c>
      <c r="C12" s="20">
        <v>119</v>
      </c>
      <c r="D12" s="21">
        <v>3</v>
      </c>
      <c r="E12" s="20">
        <v>135</v>
      </c>
      <c r="F12" s="21" t="s">
        <v>75</v>
      </c>
      <c r="G12" s="20">
        <v>141</v>
      </c>
      <c r="H12" s="21">
        <v>3</v>
      </c>
      <c r="I12" s="20">
        <v>145</v>
      </c>
      <c r="J12" s="21" t="s">
        <v>75</v>
      </c>
      <c r="K12" s="20">
        <v>150</v>
      </c>
      <c r="L12" s="21" t="s">
        <v>75</v>
      </c>
      <c r="M12" s="20">
        <v>159</v>
      </c>
      <c r="N12" s="21" t="s">
        <v>75</v>
      </c>
      <c r="O12" s="20">
        <v>145</v>
      </c>
      <c r="P12" s="21" t="s">
        <v>75</v>
      </c>
      <c r="Q12" s="20">
        <v>143</v>
      </c>
      <c r="R12" s="21" t="s">
        <v>75</v>
      </c>
      <c r="S12" s="20">
        <v>149</v>
      </c>
    </row>
    <row r="13" spans="1:19" ht="13.5" customHeight="1" outlineLevel="1" x14ac:dyDescent="0.25">
      <c r="A13" s="19" t="s">
        <v>80</v>
      </c>
      <c r="B13" s="19" t="s">
        <v>81</v>
      </c>
      <c r="C13" s="24">
        <v>3629</v>
      </c>
      <c r="D13" s="21">
        <v>633</v>
      </c>
      <c r="E13" s="24">
        <v>3786</v>
      </c>
      <c r="F13" s="21">
        <v>396</v>
      </c>
      <c r="G13" s="24">
        <v>3913</v>
      </c>
      <c r="H13" s="21">
        <v>331</v>
      </c>
      <c r="I13" s="24">
        <v>4065</v>
      </c>
      <c r="J13" s="21">
        <v>565</v>
      </c>
      <c r="K13" s="24">
        <v>4193</v>
      </c>
      <c r="L13" s="21">
        <v>582</v>
      </c>
      <c r="M13" s="24">
        <v>4411</v>
      </c>
      <c r="N13" s="21">
        <v>511</v>
      </c>
      <c r="O13" s="24">
        <v>4266</v>
      </c>
      <c r="P13" s="21">
        <v>466</v>
      </c>
      <c r="Q13" s="24">
        <v>4599</v>
      </c>
      <c r="R13" s="21">
        <v>767</v>
      </c>
      <c r="S13" s="24">
        <v>4722</v>
      </c>
    </row>
    <row r="14" spans="1:19" ht="13.5" customHeight="1" outlineLevel="1" x14ac:dyDescent="0.25">
      <c r="A14" s="19" t="s">
        <v>82</v>
      </c>
      <c r="B14" s="19" t="s">
        <v>83</v>
      </c>
      <c r="C14" s="24">
        <v>4035</v>
      </c>
      <c r="D14" s="23">
        <v>1778</v>
      </c>
      <c r="E14" s="24">
        <v>3956</v>
      </c>
      <c r="F14" s="23">
        <v>2194</v>
      </c>
      <c r="G14" s="24">
        <v>4518</v>
      </c>
      <c r="H14" s="23">
        <v>1703</v>
      </c>
      <c r="I14" s="24">
        <v>4631</v>
      </c>
      <c r="J14" s="23">
        <v>2287</v>
      </c>
      <c r="K14" s="24">
        <v>5226</v>
      </c>
      <c r="L14" s="23">
        <v>2589</v>
      </c>
      <c r="M14" s="24">
        <v>5434</v>
      </c>
      <c r="N14" s="23">
        <v>3032</v>
      </c>
      <c r="O14" s="24">
        <v>5248</v>
      </c>
      <c r="P14" s="23">
        <v>2565</v>
      </c>
      <c r="Q14" s="24">
        <v>5527</v>
      </c>
      <c r="R14" s="23">
        <v>3013</v>
      </c>
      <c r="S14" s="24">
        <v>5726</v>
      </c>
    </row>
    <row r="15" spans="1:19" ht="13.5" customHeight="1" outlineLevel="1" x14ac:dyDescent="0.25">
      <c r="A15" s="19" t="s">
        <v>84</v>
      </c>
      <c r="B15" s="19" t="s">
        <v>85</v>
      </c>
      <c r="C15" s="24">
        <v>1014</v>
      </c>
      <c r="D15" s="21">
        <v>45</v>
      </c>
      <c r="E15" s="24">
        <v>1088</v>
      </c>
      <c r="F15" s="21">
        <v>56</v>
      </c>
      <c r="G15" s="24">
        <v>1174</v>
      </c>
      <c r="H15" s="21">
        <v>59</v>
      </c>
      <c r="I15" s="24">
        <v>1149</v>
      </c>
      <c r="J15" s="21">
        <v>50</v>
      </c>
      <c r="K15" s="24">
        <v>1201</v>
      </c>
      <c r="L15" s="21">
        <v>52</v>
      </c>
      <c r="M15" s="24">
        <v>1333</v>
      </c>
      <c r="N15" s="21">
        <v>60</v>
      </c>
      <c r="O15" s="24">
        <v>1278</v>
      </c>
      <c r="P15" s="21">
        <v>52</v>
      </c>
      <c r="Q15" s="24">
        <v>1338</v>
      </c>
      <c r="R15" s="21">
        <v>76</v>
      </c>
      <c r="S15" s="24">
        <v>1351</v>
      </c>
    </row>
    <row r="16" spans="1:19" ht="13.5" customHeight="1" outlineLevel="1" x14ac:dyDescent="0.25">
      <c r="A16" s="19" t="s">
        <v>86</v>
      </c>
      <c r="B16" s="19" t="s">
        <v>87</v>
      </c>
      <c r="C16" s="20">
        <v>302</v>
      </c>
      <c r="D16" s="21">
        <v>22</v>
      </c>
      <c r="E16" s="20">
        <v>310</v>
      </c>
      <c r="F16" s="21">
        <v>22</v>
      </c>
      <c r="G16" s="20">
        <v>329</v>
      </c>
      <c r="H16" s="21">
        <v>24</v>
      </c>
      <c r="I16" s="20">
        <v>319</v>
      </c>
      <c r="J16" s="21">
        <v>29</v>
      </c>
      <c r="K16" s="20">
        <v>333</v>
      </c>
      <c r="L16" s="21">
        <v>31</v>
      </c>
      <c r="M16" s="20">
        <v>376</v>
      </c>
      <c r="N16" s="21">
        <v>29</v>
      </c>
      <c r="O16" s="20">
        <v>369</v>
      </c>
      <c r="P16" s="21">
        <v>29</v>
      </c>
      <c r="Q16" s="20">
        <v>346</v>
      </c>
      <c r="R16" s="21">
        <v>30</v>
      </c>
      <c r="S16" s="20">
        <v>363</v>
      </c>
    </row>
    <row r="17" spans="1:19" ht="13.5" customHeight="1" outlineLevel="1" x14ac:dyDescent="0.25">
      <c r="A17" s="19" t="s">
        <v>88</v>
      </c>
      <c r="B17" s="19" t="s">
        <v>89</v>
      </c>
      <c r="C17" s="20">
        <v>535</v>
      </c>
      <c r="D17" s="21">
        <v>72</v>
      </c>
      <c r="E17" s="20">
        <v>531</v>
      </c>
      <c r="F17" s="21">
        <v>75</v>
      </c>
      <c r="G17" s="20">
        <v>539</v>
      </c>
      <c r="H17" s="21">
        <v>91</v>
      </c>
      <c r="I17" s="20">
        <v>578</v>
      </c>
      <c r="J17" s="21">
        <v>108</v>
      </c>
      <c r="K17" s="20">
        <v>573</v>
      </c>
      <c r="L17" s="21">
        <v>107</v>
      </c>
      <c r="M17" s="20">
        <v>543</v>
      </c>
      <c r="N17" s="21">
        <v>96</v>
      </c>
      <c r="O17" s="20">
        <v>504</v>
      </c>
      <c r="P17" s="21">
        <v>87</v>
      </c>
      <c r="Q17" s="20">
        <v>502</v>
      </c>
      <c r="R17" s="21">
        <v>80</v>
      </c>
      <c r="S17" s="20">
        <v>512</v>
      </c>
    </row>
    <row r="18" spans="1:19" ht="13.5" customHeight="1" outlineLevel="1" x14ac:dyDescent="0.25">
      <c r="A18" s="19" t="s">
        <v>90</v>
      </c>
      <c r="B18" s="19" t="s">
        <v>91</v>
      </c>
      <c r="C18" s="20">
        <v>750</v>
      </c>
      <c r="D18" s="21">
        <v>88</v>
      </c>
      <c r="E18" s="20">
        <v>824</v>
      </c>
      <c r="F18" s="21">
        <v>87</v>
      </c>
      <c r="G18" s="20">
        <v>843</v>
      </c>
      <c r="H18" s="21">
        <v>102</v>
      </c>
      <c r="I18" s="20">
        <v>921</v>
      </c>
      <c r="J18" s="21">
        <v>96</v>
      </c>
      <c r="K18" s="20">
        <v>933</v>
      </c>
      <c r="L18" s="21">
        <v>97</v>
      </c>
      <c r="M18" s="24">
        <v>1024</v>
      </c>
      <c r="N18" s="21">
        <v>95</v>
      </c>
      <c r="O18" s="24">
        <v>1010</v>
      </c>
      <c r="P18" s="21">
        <v>97</v>
      </c>
      <c r="Q18" s="24">
        <v>1043</v>
      </c>
      <c r="R18" s="21">
        <v>115</v>
      </c>
      <c r="S18" s="24">
        <v>1062</v>
      </c>
    </row>
    <row r="19" spans="1:19" ht="13.5" customHeight="1" outlineLevel="1" x14ac:dyDescent="0.25">
      <c r="A19" s="19" t="s">
        <v>92</v>
      </c>
      <c r="B19" s="19" t="s">
        <v>93</v>
      </c>
      <c r="C19" s="24">
        <v>7507</v>
      </c>
      <c r="D19" s="21">
        <v>838</v>
      </c>
      <c r="E19" s="24">
        <v>7541</v>
      </c>
      <c r="F19" s="21">
        <v>942</v>
      </c>
      <c r="G19" s="24">
        <v>7637</v>
      </c>
      <c r="H19" s="23">
        <v>1016</v>
      </c>
      <c r="I19" s="24">
        <v>7739</v>
      </c>
      <c r="J19" s="21">
        <v>846</v>
      </c>
      <c r="K19" s="24">
        <v>8281</v>
      </c>
      <c r="L19" s="21">
        <v>903</v>
      </c>
      <c r="M19" s="24">
        <v>8721</v>
      </c>
      <c r="N19" s="23">
        <v>1070</v>
      </c>
      <c r="O19" s="24">
        <v>8657</v>
      </c>
      <c r="P19" s="23">
        <v>1131</v>
      </c>
      <c r="Q19" s="24">
        <v>9034</v>
      </c>
      <c r="R19" s="23">
        <v>1662</v>
      </c>
      <c r="S19" s="24">
        <v>9404</v>
      </c>
    </row>
    <row r="20" spans="1:19" ht="13.5" customHeight="1" outlineLevel="1" x14ac:dyDescent="0.25">
      <c r="A20" s="19" t="s">
        <v>94</v>
      </c>
      <c r="B20" s="19" t="s">
        <v>95</v>
      </c>
      <c r="C20" s="24">
        <v>2172</v>
      </c>
      <c r="D20" s="21">
        <v>262</v>
      </c>
      <c r="E20" s="24">
        <v>2249</v>
      </c>
      <c r="F20" s="21">
        <v>264</v>
      </c>
      <c r="G20" s="24">
        <v>2298</v>
      </c>
      <c r="H20" s="21">
        <v>256</v>
      </c>
      <c r="I20" s="24">
        <v>2692</v>
      </c>
      <c r="J20" s="21">
        <v>355</v>
      </c>
      <c r="K20" s="24">
        <v>2762</v>
      </c>
      <c r="L20" s="21">
        <v>366</v>
      </c>
      <c r="M20" s="24">
        <v>2695</v>
      </c>
      <c r="N20" s="21">
        <v>364</v>
      </c>
      <c r="O20" s="24">
        <v>2712</v>
      </c>
      <c r="P20" s="21">
        <v>369</v>
      </c>
      <c r="Q20" s="24">
        <v>2885</v>
      </c>
      <c r="R20" s="21">
        <v>402</v>
      </c>
      <c r="S20" s="24">
        <v>2982</v>
      </c>
    </row>
    <row r="21" spans="1:19" ht="13.5" customHeight="1" outlineLevel="1" x14ac:dyDescent="0.25">
      <c r="A21" s="19" t="s">
        <v>96</v>
      </c>
      <c r="B21" s="19" t="s">
        <v>97</v>
      </c>
      <c r="C21" s="24">
        <v>5651</v>
      </c>
      <c r="D21" s="21">
        <v>587</v>
      </c>
      <c r="E21" s="24">
        <v>5459</v>
      </c>
      <c r="F21" s="21">
        <v>549</v>
      </c>
      <c r="G21" s="24">
        <v>5652</v>
      </c>
      <c r="H21" s="21">
        <v>655</v>
      </c>
      <c r="I21" s="24">
        <v>7117</v>
      </c>
      <c r="J21" s="21">
        <v>680</v>
      </c>
      <c r="K21" s="24">
        <v>7111</v>
      </c>
      <c r="L21" s="21">
        <v>678</v>
      </c>
      <c r="M21" s="24">
        <v>7450</v>
      </c>
      <c r="N21" s="21">
        <v>793</v>
      </c>
      <c r="O21" s="24">
        <v>6934</v>
      </c>
      <c r="P21" s="21">
        <v>957</v>
      </c>
      <c r="Q21" s="24">
        <v>7175</v>
      </c>
      <c r="R21" s="23">
        <v>1010</v>
      </c>
      <c r="S21" s="24">
        <v>7191</v>
      </c>
    </row>
    <row r="22" spans="1:19" ht="13.5" customHeight="1" outlineLevel="1" x14ac:dyDescent="0.25">
      <c r="A22" s="19" t="s">
        <v>98</v>
      </c>
      <c r="B22" s="19" t="s">
        <v>99</v>
      </c>
      <c r="C22" s="24">
        <v>19678</v>
      </c>
      <c r="D22" s="23">
        <v>9366</v>
      </c>
      <c r="E22" s="24">
        <v>21466</v>
      </c>
      <c r="F22" s="23">
        <v>10161</v>
      </c>
      <c r="G22" s="24">
        <v>21889</v>
      </c>
      <c r="H22" s="23">
        <v>9808</v>
      </c>
      <c r="I22" s="24">
        <v>25656</v>
      </c>
      <c r="J22" s="23">
        <v>11985</v>
      </c>
      <c r="K22" s="24">
        <v>27076</v>
      </c>
      <c r="L22" s="23">
        <v>12638</v>
      </c>
      <c r="M22" s="24">
        <v>28253</v>
      </c>
      <c r="N22" s="23">
        <v>13624</v>
      </c>
      <c r="O22" s="24">
        <v>24417</v>
      </c>
      <c r="P22" s="23">
        <v>13992</v>
      </c>
      <c r="Q22" s="24">
        <v>26011</v>
      </c>
      <c r="R22" s="23">
        <v>15054</v>
      </c>
      <c r="S22" s="24">
        <v>27762</v>
      </c>
    </row>
    <row r="23" spans="1:19" ht="13.5" customHeight="1" outlineLevel="1" x14ac:dyDescent="0.25">
      <c r="A23" s="19" t="s">
        <v>100</v>
      </c>
      <c r="B23" s="19" t="s">
        <v>101</v>
      </c>
      <c r="C23" s="24">
        <v>2068</v>
      </c>
      <c r="D23" s="21">
        <v>865</v>
      </c>
      <c r="E23" s="24">
        <v>2007</v>
      </c>
      <c r="F23" s="21">
        <v>802</v>
      </c>
      <c r="G23" s="24">
        <v>2026</v>
      </c>
      <c r="H23" s="21">
        <v>783</v>
      </c>
      <c r="I23" s="24">
        <v>1776</v>
      </c>
      <c r="J23" s="21">
        <v>869</v>
      </c>
      <c r="K23" s="24">
        <v>2028</v>
      </c>
      <c r="L23" s="21">
        <v>997</v>
      </c>
      <c r="M23" s="24">
        <v>1977</v>
      </c>
      <c r="N23" s="21">
        <v>907</v>
      </c>
      <c r="O23" s="24">
        <v>1789</v>
      </c>
      <c r="P23" s="21">
        <v>687</v>
      </c>
      <c r="Q23" s="24">
        <v>1774</v>
      </c>
      <c r="R23" s="21">
        <v>725</v>
      </c>
      <c r="S23" s="24">
        <v>1846</v>
      </c>
    </row>
    <row r="24" spans="1:19" ht="13.5" customHeight="1" outlineLevel="1" x14ac:dyDescent="0.25">
      <c r="A24" s="19" t="s">
        <v>102</v>
      </c>
      <c r="B24" s="19" t="s">
        <v>103</v>
      </c>
      <c r="C24" s="24">
        <v>1801</v>
      </c>
      <c r="D24" s="21">
        <v>833</v>
      </c>
      <c r="E24" s="24">
        <v>1707</v>
      </c>
      <c r="F24" s="21">
        <v>767</v>
      </c>
      <c r="G24" s="24">
        <v>1732</v>
      </c>
      <c r="H24" s="21">
        <v>751</v>
      </c>
      <c r="I24" s="24">
        <v>1491</v>
      </c>
      <c r="J24" s="21">
        <v>835</v>
      </c>
      <c r="K24" s="24">
        <v>1707</v>
      </c>
      <c r="L24" s="21">
        <v>960</v>
      </c>
      <c r="M24" s="24">
        <v>1495</v>
      </c>
      <c r="N24" s="21">
        <v>818</v>
      </c>
      <c r="O24" s="24">
        <v>1288</v>
      </c>
      <c r="P24" s="21">
        <v>588</v>
      </c>
      <c r="Q24" s="24">
        <v>1252</v>
      </c>
      <c r="R24" s="21">
        <v>604</v>
      </c>
      <c r="S24" s="24">
        <v>1309</v>
      </c>
    </row>
    <row r="25" spans="1:19" ht="13.5" customHeight="1" outlineLevel="1" x14ac:dyDescent="0.25">
      <c r="A25" s="19" t="s">
        <v>104</v>
      </c>
      <c r="B25" s="19" t="s">
        <v>105</v>
      </c>
      <c r="C25" s="24">
        <v>1367</v>
      </c>
      <c r="D25" s="21">
        <v>184</v>
      </c>
      <c r="E25" s="24">
        <v>1935</v>
      </c>
      <c r="F25" s="21">
        <v>187</v>
      </c>
      <c r="G25" s="24">
        <v>1762</v>
      </c>
      <c r="H25" s="21">
        <v>200</v>
      </c>
      <c r="I25" s="24">
        <v>1038</v>
      </c>
      <c r="J25" s="21">
        <v>218</v>
      </c>
      <c r="K25" s="24">
        <v>1043</v>
      </c>
      <c r="L25" s="21">
        <v>219</v>
      </c>
      <c r="M25" s="24">
        <v>1299</v>
      </c>
      <c r="N25" s="21">
        <v>300</v>
      </c>
      <c r="O25" s="24">
        <v>1315</v>
      </c>
      <c r="P25" s="21">
        <v>288</v>
      </c>
      <c r="Q25" s="24">
        <v>1564</v>
      </c>
      <c r="R25" s="21">
        <v>427</v>
      </c>
      <c r="S25" s="24">
        <v>1597</v>
      </c>
    </row>
    <row r="26" spans="1:19" ht="13.5" customHeight="1" outlineLevel="1" x14ac:dyDescent="0.25">
      <c r="A26" s="19" t="s">
        <v>106</v>
      </c>
      <c r="B26" s="19" t="s">
        <v>107</v>
      </c>
      <c r="C26" s="20">
        <v>195</v>
      </c>
      <c r="D26" s="21">
        <v>68</v>
      </c>
      <c r="E26" s="20">
        <v>161</v>
      </c>
      <c r="F26" s="21">
        <v>49</v>
      </c>
      <c r="G26" s="20">
        <v>155</v>
      </c>
      <c r="H26" s="21">
        <v>44</v>
      </c>
      <c r="I26" s="20">
        <v>177</v>
      </c>
      <c r="J26" s="21">
        <v>37</v>
      </c>
      <c r="K26" s="20">
        <v>157</v>
      </c>
      <c r="L26" s="21">
        <v>32</v>
      </c>
      <c r="M26" s="20">
        <v>187</v>
      </c>
      <c r="N26" s="21">
        <v>74</v>
      </c>
      <c r="O26" s="20">
        <v>199</v>
      </c>
      <c r="P26" s="21">
        <v>80</v>
      </c>
      <c r="Q26" s="20">
        <v>198</v>
      </c>
      <c r="R26" s="21">
        <v>64</v>
      </c>
      <c r="S26" s="20">
        <v>201</v>
      </c>
    </row>
    <row r="27" spans="1:19" ht="13.5" customHeight="1" outlineLevel="1" x14ac:dyDescent="0.25">
      <c r="A27" s="19" t="s">
        <v>108</v>
      </c>
      <c r="B27" s="19" t="s">
        <v>109</v>
      </c>
      <c r="C27" s="20">
        <v>80</v>
      </c>
      <c r="D27" s="21">
        <v>9</v>
      </c>
      <c r="E27" s="20">
        <v>75</v>
      </c>
      <c r="F27" s="21">
        <v>11</v>
      </c>
      <c r="G27" s="20">
        <v>80</v>
      </c>
      <c r="H27" s="21">
        <v>9</v>
      </c>
      <c r="I27" s="20">
        <v>85</v>
      </c>
      <c r="J27" s="21">
        <v>8</v>
      </c>
      <c r="K27" s="20">
        <v>82</v>
      </c>
      <c r="L27" s="21">
        <v>8</v>
      </c>
      <c r="M27" s="20">
        <v>117</v>
      </c>
      <c r="N27" s="21">
        <v>10</v>
      </c>
      <c r="O27" s="20">
        <v>109</v>
      </c>
      <c r="P27" s="21">
        <v>17</v>
      </c>
      <c r="Q27" s="20">
        <v>119</v>
      </c>
      <c r="R27" s="21">
        <v>15</v>
      </c>
      <c r="S27" s="20">
        <v>115</v>
      </c>
    </row>
    <row r="28" spans="1:19" ht="13.5" customHeight="1" outlineLevel="1" x14ac:dyDescent="0.25">
      <c r="A28" s="19" t="s">
        <v>110</v>
      </c>
      <c r="B28" s="19" t="s">
        <v>111</v>
      </c>
      <c r="C28" s="24">
        <v>3229</v>
      </c>
      <c r="D28" s="21">
        <v>323</v>
      </c>
      <c r="E28" s="24">
        <v>3185</v>
      </c>
      <c r="F28" s="21">
        <v>296</v>
      </c>
      <c r="G28" s="24">
        <v>3331</v>
      </c>
      <c r="H28" s="21">
        <v>304</v>
      </c>
      <c r="I28" s="24">
        <v>3380</v>
      </c>
      <c r="J28" s="21">
        <v>318</v>
      </c>
      <c r="K28" s="24">
        <v>3603</v>
      </c>
      <c r="L28" s="21">
        <v>340</v>
      </c>
      <c r="M28" s="24">
        <v>4295</v>
      </c>
      <c r="N28" s="21">
        <v>437</v>
      </c>
      <c r="O28" s="24">
        <v>4519</v>
      </c>
      <c r="P28" s="21">
        <v>483</v>
      </c>
      <c r="Q28" s="24">
        <v>5465</v>
      </c>
      <c r="R28" s="21">
        <v>597</v>
      </c>
      <c r="S28" s="24">
        <v>5675</v>
      </c>
    </row>
    <row r="29" spans="1:19" ht="13.5" customHeight="1" outlineLevel="1" x14ac:dyDescent="0.25">
      <c r="A29" s="19" t="s">
        <v>112</v>
      </c>
      <c r="B29" s="19" t="s">
        <v>113</v>
      </c>
      <c r="C29" s="20">
        <v>318</v>
      </c>
      <c r="D29" s="21">
        <v>27</v>
      </c>
      <c r="E29" s="20">
        <v>284</v>
      </c>
      <c r="F29" s="21">
        <v>24</v>
      </c>
      <c r="G29" s="20">
        <v>292</v>
      </c>
      <c r="H29" s="21">
        <v>25</v>
      </c>
      <c r="I29" s="20">
        <v>248</v>
      </c>
      <c r="J29" s="21">
        <v>23</v>
      </c>
      <c r="K29" s="20">
        <v>236</v>
      </c>
      <c r="L29" s="21">
        <v>22</v>
      </c>
      <c r="M29" s="20">
        <v>337</v>
      </c>
      <c r="N29" s="21">
        <v>47</v>
      </c>
      <c r="O29" s="20">
        <v>352</v>
      </c>
      <c r="P29" s="21">
        <v>35</v>
      </c>
      <c r="Q29" s="20">
        <v>350</v>
      </c>
      <c r="R29" s="21">
        <v>35</v>
      </c>
      <c r="S29" s="20">
        <v>361</v>
      </c>
    </row>
    <row r="30" spans="1:19" ht="13.5" customHeight="1" outlineLevel="1" x14ac:dyDescent="0.25">
      <c r="A30" s="19" t="s">
        <v>114</v>
      </c>
      <c r="B30" s="19" t="s">
        <v>115</v>
      </c>
      <c r="C30" s="24">
        <v>3134</v>
      </c>
      <c r="D30" s="21">
        <v>593</v>
      </c>
      <c r="E30" s="24">
        <v>4685</v>
      </c>
      <c r="F30" s="21">
        <v>639</v>
      </c>
      <c r="G30" s="24">
        <v>5015</v>
      </c>
      <c r="H30" s="21">
        <v>665</v>
      </c>
      <c r="I30" s="24">
        <v>5594</v>
      </c>
      <c r="J30" s="21">
        <v>734</v>
      </c>
      <c r="K30" s="24">
        <v>5575</v>
      </c>
      <c r="L30" s="21">
        <v>718</v>
      </c>
      <c r="M30" s="24">
        <v>5547</v>
      </c>
      <c r="N30" s="21">
        <v>909</v>
      </c>
      <c r="O30" s="24">
        <v>5489</v>
      </c>
      <c r="P30" s="23">
        <v>1218</v>
      </c>
      <c r="Q30" s="24">
        <v>6002</v>
      </c>
      <c r="R30" s="23">
        <v>2139</v>
      </c>
      <c r="S30" s="24">
        <v>6096</v>
      </c>
    </row>
    <row r="31" spans="1:19" ht="13.5" customHeight="1" outlineLevel="1" x14ac:dyDescent="0.25">
      <c r="A31" s="19" t="s">
        <v>116</v>
      </c>
      <c r="B31" s="19" t="s">
        <v>117</v>
      </c>
      <c r="C31" s="24">
        <v>1136</v>
      </c>
      <c r="D31" s="21">
        <v>85</v>
      </c>
      <c r="E31" s="24">
        <v>2269</v>
      </c>
      <c r="F31" s="21">
        <v>168</v>
      </c>
      <c r="G31" s="24">
        <v>2488</v>
      </c>
      <c r="H31" s="21">
        <v>146</v>
      </c>
      <c r="I31" s="24">
        <v>2397</v>
      </c>
      <c r="J31" s="21">
        <v>146</v>
      </c>
      <c r="K31" s="24">
        <v>2257</v>
      </c>
      <c r="L31" s="21">
        <v>137</v>
      </c>
      <c r="M31" s="24">
        <v>2168</v>
      </c>
      <c r="N31" s="21">
        <v>186</v>
      </c>
      <c r="O31" s="24">
        <v>2094</v>
      </c>
      <c r="P31" s="21">
        <v>172</v>
      </c>
      <c r="Q31" s="24">
        <v>1938</v>
      </c>
      <c r="R31" s="21">
        <v>189</v>
      </c>
      <c r="S31" s="24">
        <v>1955</v>
      </c>
    </row>
    <row r="32" spans="1:19" ht="13.5" customHeight="1" outlineLevel="1" x14ac:dyDescent="0.25">
      <c r="A32" s="19" t="s">
        <v>118</v>
      </c>
      <c r="B32" s="19" t="s">
        <v>119</v>
      </c>
      <c r="C32" s="24">
        <v>1743</v>
      </c>
      <c r="D32" s="21">
        <v>453</v>
      </c>
      <c r="E32" s="24">
        <v>2170</v>
      </c>
      <c r="F32" s="21">
        <v>405</v>
      </c>
      <c r="G32" s="24">
        <v>2260</v>
      </c>
      <c r="H32" s="21">
        <v>463</v>
      </c>
      <c r="I32" s="24">
        <v>2920</v>
      </c>
      <c r="J32" s="21">
        <v>524</v>
      </c>
      <c r="K32" s="24">
        <v>3057</v>
      </c>
      <c r="L32" s="21">
        <v>521</v>
      </c>
      <c r="M32" s="24">
        <v>3100</v>
      </c>
      <c r="N32" s="21">
        <v>647</v>
      </c>
      <c r="O32" s="24">
        <v>3117</v>
      </c>
      <c r="P32" s="21">
        <v>974</v>
      </c>
      <c r="Q32" s="24">
        <v>3775</v>
      </c>
      <c r="R32" s="23">
        <v>1869</v>
      </c>
      <c r="S32" s="24">
        <v>3850</v>
      </c>
    </row>
    <row r="33" spans="1:32" ht="13.5" customHeight="1" outlineLevel="1" x14ac:dyDescent="0.25">
      <c r="A33" s="19" t="s">
        <v>120</v>
      </c>
      <c r="B33" s="19" t="s">
        <v>121</v>
      </c>
      <c r="C33" s="20">
        <v>270</v>
      </c>
      <c r="D33" s="21">
        <v>210</v>
      </c>
      <c r="E33" s="20">
        <v>295</v>
      </c>
      <c r="F33" s="21">
        <v>163</v>
      </c>
      <c r="G33" s="20">
        <v>295</v>
      </c>
      <c r="H33" s="21">
        <v>163</v>
      </c>
      <c r="I33" s="20">
        <v>286</v>
      </c>
      <c r="J33" s="21">
        <v>201</v>
      </c>
      <c r="K33" s="20">
        <v>288</v>
      </c>
      <c r="L33" s="21">
        <v>203</v>
      </c>
      <c r="M33" s="20">
        <v>314</v>
      </c>
      <c r="N33" s="21">
        <v>205</v>
      </c>
      <c r="O33" s="20">
        <v>314</v>
      </c>
      <c r="P33" s="21">
        <v>205</v>
      </c>
      <c r="Q33" s="20">
        <v>341</v>
      </c>
      <c r="R33" s="21">
        <v>270</v>
      </c>
      <c r="S33" s="20">
        <v>342</v>
      </c>
    </row>
    <row r="34" spans="1:32" ht="13.5" customHeight="1" outlineLevel="1" x14ac:dyDescent="0.25">
      <c r="A34" s="19" t="s">
        <v>122</v>
      </c>
      <c r="B34" s="19" t="s">
        <v>123</v>
      </c>
      <c r="C34" s="20">
        <v>409</v>
      </c>
      <c r="D34" s="21">
        <v>144</v>
      </c>
      <c r="E34" s="20">
        <v>478</v>
      </c>
      <c r="F34" s="21">
        <v>115</v>
      </c>
      <c r="G34" s="20">
        <v>416</v>
      </c>
      <c r="H34" s="21">
        <v>80</v>
      </c>
      <c r="I34" s="20">
        <v>617</v>
      </c>
      <c r="J34" s="21">
        <v>126</v>
      </c>
      <c r="K34" s="20">
        <v>678</v>
      </c>
      <c r="L34" s="21">
        <v>142</v>
      </c>
      <c r="M34" s="20">
        <v>782</v>
      </c>
      <c r="N34" s="21">
        <v>166</v>
      </c>
      <c r="O34" s="20">
        <v>820</v>
      </c>
      <c r="P34" s="21">
        <v>169</v>
      </c>
      <c r="Q34" s="20">
        <v>739</v>
      </c>
      <c r="R34" s="21">
        <v>157</v>
      </c>
      <c r="S34" s="20">
        <v>747</v>
      </c>
    </row>
    <row r="35" spans="1:32" ht="20.100000000000001" customHeight="1" x14ac:dyDescent="0.25">
      <c r="A35" s="45" t="s">
        <v>124</v>
      </c>
      <c r="B35" s="45" t="s">
        <v>1</v>
      </c>
      <c r="C35" s="46" t="s">
        <v>1</v>
      </c>
      <c r="D35" s="47" t="s">
        <v>1</v>
      </c>
      <c r="E35" s="46" t="s">
        <v>1</v>
      </c>
      <c r="F35" s="47" t="s">
        <v>1</v>
      </c>
      <c r="G35" s="46" t="s">
        <v>1</v>
      </c>
      <c r="H35" s="47" t="s">
        <v>1</v>
      </c>
      <c r="I35" s="46" t="s">
        <v>1</v>
      </c>
      <c r="J35" s="47" t="s">
        <v>1</v>
      </c>
      <c r="K35" s="46" t="s">
        <v>1</v>
      </c>
      <c r="L35" s="47" t="s">
        <v>1</v>
      </c>
      <c r="M35" s="46" t="s">
        <v>1</v>
      </c>
      <c r="N35" s="47" t="s">
        <v>1</v>
      </c>
      <c r="O35" s="46" t="s">
        <v>1</v>
      </c>
      <c r="P35" s="47" t="s">
        <v>1</v>
      </c>
      <c r="Q35" s="46" t="s">
        <v>1</v>
      </c>
      <c r="R35" s="47" t="s">
        <v>1</v>
      </c>
      <c r="S35" s="46" t="s">
        <v>1</v>
      </c>
    </row>
    <row r="36" spans="1:32" ht="13.5" customHeight="1" outlineLevel="1" x14ac:dyDescent="0.25">
      <c r="A36" s="48" t="s">
        <v>125</v>
      </c>
      <c r="B36" s="48" t="s">
        <v>1</v>
      </c>
      <c r="C36" s="24">
        <v>5268</v>
      </c>
      <c r="D36" s="21">
        <v>918</v>
      </c>
      <c r="E36" s="24">
        <v>5257</v>
      </c>
      <c r="F36" s="21">
        <v>827</v>
      </c>
      <c r="G36" s="24">
        <v>5340</v>
      </c>
      <c r="H36" s="21">
        <v>866</v>
      </c>
      <c r="I36" s="24">
        <v>5725</v>
      </c>
      <c r="J36" s="21">
        <v>960</v>
      </c>
      <c r="K36" s="24">
        <v>5724</v>
      </c>
      <c r="L36" s="21">
        <v>978</v>
      </c>
      <c r="M36" s="24">
        <v>6708</v>
      </c>
      <c r="N36" s="23">
        <v>1027</v>
      </c>
      <c r="O36" s="24">
        <v>6630</v>
      </c>
      <c r="P36" s="23">
        <v>1045</v>
      </c>
      <c r="Q36" s="24">
        <v>7173</v>
      </c>
      <c r="R36" s="23">
        <v>1265</v>
      </c>
      <c r="S36" s="24">
        <v>7067</v>
      </c>
    </row>
    <row r="37" spans="1:32" ht="13.5" customHeight="1" outlineLevel="1" x14ac:dyDescent="0.25">
      <c r="A37" s="48" t="s">
        <v>126</v>
      </c>
      <c r="B37" s="48" t="s">
        <v>1</v>
      </c>
      <c r="C37" s="24">
        <v>2702</v>
      </c>
      <c r="D37" s="21">
        <v>371</v>
      </c>
      <c r="E37" s="24">
        <v>2826</v>
      </c>
      <c r="F37" s="21">
        <v>331</v>
      </c>
      <c r="G37" s="24">
        <v>2921</v>
      </c>
      <c r="H37" s="21">
        <v>321</v>
      </c>
      <c r="I37" s="24">
        <v>3160</v>
      </c>
      <c r="J37" s="21">
        <v>364</v>
      </c>
      <c r="K37" s="24">
        <v>3283</v>
      </c>
      <c r="L37" s="21">
        <v>375</v>
      </c>
      <c r="M37" s="24">
        <v>3373</v>
      </c>
      <c r="N37" s="21">
        <v>486</v>
      </c>
      <c r="O37" s="24">
        <v>3145</v>
      </c>
      <c r="P37" s="21">
        <v>512</v>
      </c>
      <c r="Q37" s="24">
        <v>3325</v>
      </c>
      <c r="R37" s="21">
        <v>528</v>
      </c>
      <c r="S37" s="24">
        <v>3440</v>
      </c>
    </row>
    <row r="38" spans="1:32" ht="13.5" customHeight="1" outlineLevel="1" thickBot="1" x14ac:dyDescent="0.3">
      <c r="A38" s="49" t="s">
        <v>127</v>
      </c>
      <c r="B38" s="49" t="s">
        <v>1</v>
      </c>
      <c r="C38" s="24">
        <v>49027</v>
      </c>
      <c r="D38" s="23">
        <v>14761</v>
      </c>
      <c r="E38" s="24">
        <v>52869</v>
      </c>
      <c r="F38" s="23">
        <v>15863</v>
      </c>
      <c r="G38" s="24">
        <v>54565</v>
      </c>
      <c r="H38" s="23">
        <v>15131</v>
      </c>
      <c r="I38" s="24">
        <v>59902</v>
      </c>
      <c r="J38" s="23">
        <v>18180</v>
      </c>
      <c r="K38" s="24">
        <v>63095</v>
      </c>
      <c r="L38" s="23">
        <v>19342</v>
      </c>
      <c r="M38" s="24">
        <v>65749</v>
      </c>
      <c r="N38" s="23">
        <v>21181</v>
      </c>
      <c r="O38" s="24">
        <v>61257</v>
      </c>
      <c r="P38" s="23">
        <v>21344</v>
      </c>
      <c r="Q38" s="24">
        <v>65263</v>
      </c>
      <c r="R38" s="23">
        <v>24762</v>
      </c>
      <c r="S38" s="24">
        <v>68319</v>
      </c>
    </row>
    <row r="39" spans="1:32" ht="20.100000000000001" customHeight="1" thickTop="1" thickBot="1" x14ac:dyDescent="0.3">
      <c r="A39" s="50" t="s">
        <v>10</v>
      </c>
      <c r="B39" s="50" t="s">
        <v>1</v>
      </c>
      <c r="C39" s="26">
        <v>56996</v>
      </c>
      <c r="D39" s="26">
        <v>16050</v>
      </c>
      <c r="E39" s="26">
        <v>60952</v>
      </c>
      <c r="F39" s="26">
        <v>17021</v>
      </c>
      <c r="G39" s="26">
        <v>62826</v>
      </c>
      <c r="H39" s="26">
        <v>16319</v>
      </c>
      <c r="I39" s="26">
        <v>68787</v>
      </c>
      <c r="J39" s="26">
        <v>19504</v>
      </c>
      <c r="K39" s="26">
        <v>72101</v>
      </c>
      <c r="L39" s="26">
        <v>20695</v>
      </c>
      <c r="M39" s="26">
        <v>75830</v>
      </c>
      <c r="N39" s="26">
        <v>22694</v>
      </c>
      <c r="O39" s="26">
        <v>71032</v>
      </c>
      <c r="P39" s="26">
        <v>22901</v>
      </c>
      <c r="Q39" s="26">
        <v>75761</v>
      </c>
      <c r="R39" s="26">
        <v>26555</v>
      </c>
      <c r="S39" s="26">
        <v>78827</v>
      </c>
    </row>
    <row r="40" spans="1:32" ht="4.5" customHeight="1" x14ac:dyDescent="0.25">
      <c r="A40" s="51" t="s">
        <v>1</v>
      </c>
      <c r="B40" s="51" t="s">
        <v>1</v>
      </c>
      <c r="C40" s="6" t="s">
        <v>1</v>
      </c>
      <c r="D40" s="6" t="s">
        <v>1</v>
      </c>
      <c r="E40" s="6" t="s">
        <v>1</v>
      </c>
      <c r="F40" s="6" t="s">
        <v>1</v>
      </c>
      <c r="G40" s="6" t="s">
        <v>1</v>
      </c>
      <c r="H40" s="6" t="s">
        <v>1</v>
      </c>
      <c r="I40" s="6" t="s">
        <v>1</v>
      </c>
      <c r="J40" s="6" t="s">
        <v>1</v>
      </c>
      <c r="K40" s="6" t="s">
        <v>1</v>
      </c>
      <c r="L40" s="6" t="s">
        <v>1</v>
      </c>
      <c r="M40" s="6" t="s">
        <v>1</v>
      </c>
      <c r="N40" s="6" t="s">
        <v>1</v>
      </c>
      <c r="O40" s="6" t="s">
        <v>1</v>
      </c>
      <c r="P40" s="6" t="s">
        <v>1</v>
      </c>
      <c r="Q40" s="6" t="s">
        <v>1</v>
      </c>
      <c r="R40" s="6" t="s">
        <v>1</v>
      </c>
      <c r="S40" s="6" t="s">
        <v>1</v>
      </c>
    </row>
    <row r="41" spans="1:32" ht="4.5" customHeight="1" x14ac:dyDescent="0.25">
      <c r="A41" s="39" t="s">
        <v>1</v>
      </c>
      <c r="B41" s="39" t="s">
        <v>1</v>
      </c>
      <c r="C41" s="39" t="s">
        <v>1</v>
      </c>
      <c r="D41" s="39" t="s">
        <v>1</v>
      </c>
      <c r="E41" s="39" t="s">
        <v>1</v>
      </c>
      <c r="F41" s="39" t="s">
        <v>1</v>
      </c>
      <c r="G41" s="39" t="s">
        <v>1</v>
      </c>
      <c r="H41" s="39" t="s">
        <v>1</v>
      </c>
      <c r="I41" s="39" t="s">
        <v>1</v>
      </c>
      <c r="J41" s="39" t="s">
        <v>1</v>
      </c>
      <c r="K41" s="39" t="s">
        <v>1</v>
      </c>
      <c r="L41" s="39" t="s">
        <v>1</v>
      </c>
      <c r="M41" s="39" t="s">
        <v>1</v>
      </c>
      <c r="N41" s="39" t="s">
        <v>1</v>
      </c>
      <c r="O41" s="39" t="s">
        <v>1</v>
      </c>
      <c r="P41" s="39" t="s">
        <v>1</v>
      </c>
      <c r="Q41" s="39" t="s">
        <v>1</v>
      </c>
      <c r="R41" s="39" t="s">
        <v>1</v>
      </c>
      <c r="S41" s="39" t="s">
        <v>1</v>
      </c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</row>
    <row r="42" spans="1:32" ht="13.5" customHeight="1" x14ac:dyDescent="0.25">
      <c r="A42" s="40" t="s">
        <v>15</v>
      </c>
      <c r="B42" s="40" t="s">
        <v>1</v>
      </c>
      <c r="C42" s="40" t="s">
        <v>1</v>
      </c>
      <c r="D42" s="40" t="s">
        <v>1</v>
      </c>
      <c r="E42" s="40" t="s">
        <v>1</v>
      </c>
      <c r="F42" s="40" t="s">
        <v>1</v>
      </c>
      <c r="G42" s="40" t="s">
        <v>1</v>
      </c>
      <c r="H42" s="40" t="s">
        <v>1</v>
      </c>
      <c r="I42" s="40" t="s">
        <v>1</v>
      </c>
      <c r="J42" s="40" t="s">
        <v>1</v>
      </c>
      <c r="K42" s="40" t="s">
        <v>1</v>
      </c>
      <c r="L42" s="40" t="s">
        <v>1</v>
      </c>
      <c r="M42" s="40" t="s">
        <v>1</v>
      </c>
      <c r="N42" s="40" t="s">
        <v>1</v>
      </c>
      <c r="O42" s="40" t="s">
        <v>1</v>
      </c>
      <c r="P42" s="40" t="s">
        <v>1</v>
      </c>
      <c r="Q42" s="40" t="s">
        <v>1</v>
      </c>
      <c r="R42" s="40" t="s">
        <v>1</v>
      </c>
      <c r="S42" s="40" t="s">
        <v>1</v>
      </c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</row>
    <row r="43" spans="1:32" ht="13.5" customHeight="1" x14ac:dyDescent="0.25">
      <c r="A43" s="40" t="s">
        <v>128</v>
      </c>
      <c r="B43" s="40" t="s">
        <v>1</v>
      </c>
      <c r="C43" s="40" t="s">
        <v>1</v>
      </c>
      <c r="D43" s="40" t="s">
        <v>1</v>
      </c>
      <c r="E43" s="40" t="s">
        <v>1</v>
      </c>
      <c r="F43" s="40" t="s">
        <v>1</v>
      </c>
      <c r="G43" s="40" t="s">
        <v>1</v>
      </c>
      <c r="H43" s="40" t="s">
        <v>1</v>
      </c>
      <c r="I43" s="40" t="s">
        <v>1</v>
      </c>
      <c r="J43" s="40" t="s">
        <v>1</v>
      </c>
      <c r="K43" s="40" t="s">
        <v>1</v>
      </c>
      <c r="L43" s="40" t="s">
        <v>1</v>
      </c>
      <c r="M43" s="40" t="s">
        <v>1</v>
      </c>
      <c r="N43" s="40" t="s">
        <v>1</v>
      </c>
      <c r="O43" s="40" t="s">
        <v>1</v>
      </c>
      <c r="P43" s="40" t="s">
        <v>1</v>
      </c>
      <c r="Q43" s="40" t="s">
        <v>1</v>
      </c>
      <c r="R43" s="40" t="s">
        <v>1</v>
      </c>
      <c r="S43" s="40" t="s">
        <v>1</v>
      </c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</row>
    <row r="44" spans="1:32" ht="13.5" customHeight="1" x14ac:dyDescent="0.25">
      <c r="A44" s="40" t="s">
        <v>129</v>
      </c>
      <c r="B44" s="40" t="s">
        <v>1</v>
      </c>
      <c r="C44" s="40" t="s">
        <v>1</v>
      </c>
      <c r="D44" s="40" t="s">
        <v>1</v>
      </c>
      <c r="E44" s="40" t="s">
        <v>1</v>
      </c>
      <c r="F44" s="40" t="s">
        <v>1</v>
      </c>
      <c r="G44" s="40" t="s">
        <v>1</v>
      </c>
      <c r="H44" s="40" t="s">
        <v>1</v>
      </c>
      <c r="I44" s="40" t="s">
        <v>1</v>
      </c>
      <c r="J44" s="40" t="s">
        <v>1</v>
      </c>
      <c r="K44" s="40" t="s">
        <v>1</v>
      </c>
      <c r="L44" s="40" t="s">
        <v>1</v>
      </c>
      <c r="M44" s="40" t="s">
        <v>1</v>
      </c>
      <c r="N44" s="40" t="s">
        <v>1</v>
      </c>
      <c r="O44" s="40" t="s">
        <v>1</v>
      </c>
      <c r="P44" s="40" t="s">
        <v>1</v>
      </c>
      <c r="Q44" s="40" t="s">
        <v>1</v>
      </c>
      <c r="R44" s="40" t="s">
        <v>1</v>
      </c>
      <c r="S44" s="40" t="s">
        <v>1</v>
      </c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</row>
    <row r="45" spans="1:32" ht="13.5" customHeight="1" x14ac:dyDescent="0.25">
      <c r="A45" s="40" t="s">
        <v>28</v>
      </c>
      <c r="B45" s="40" t="s">
        <v>1</v>
      </c>
      <c r="C45" s="40" t="s">
        <v>1</v>
      </c>
      <c r="D45" s="40" t="s">
        <v>1</v>
      </c>
      <c r="E45" s="40" t="s">
        <v>1</v>
      </c>
      <c r="F45" s="40" t="s">
        <v>1</v>
      </c>
      <c r="G45" s="40" t="s">
        <v>1</v>
      </c>
      <c r="H45" s="40" t="s">
        <v>1</v>
      </c>
      <c r="I45" s="40" t="s">
        <v>1</v>
      </c>
      <c r="J45" s="40" t="s">
        <v>1</v>
      </c>
      <c r="K45" s="40" t="s">
        <v>1</v>
      </c>
      <c r="L45" s="40" t="s">
        <v>1</v>
      </c>
      <c r="M45" s="40" t="s">
        <v>1</v>
      </c>
      <c r="N45" s="40" t="s">
        <v>1</v>
      </c>
      <c r="O45" s="40" t="s">
        <v>1</v>
      </c>
      <c r="P45" s="40" t="s">
        <v>1</v>
      </c>
      <c r="Q45" s="40" t="s">
        <v>1</v>
      </c>
      <c r="R45" s="40" t="s">
        <v>1</v>
      </c>
      <c r="S45" s="40" t="s">
        <v>1</v>
      </c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</row>
    <row r="46" spans="1:32" ht="13.5" customHeight="1" x14ac:dyDescent="0.25">
      <c r="A46" s="40" t="s">
        <v>47</v>
      </c>
      <c r="B46" s="40" t="s">
        <v>1</v>
      </c>
      <c r="C46" s="40" t="s">
        <v>1</v>
      </c>
      <c r="D46" s="40" t="s">
        <v>1</v>
      </c>
      <c r="E46" s="40" t="s">
        <v>1</v>
      </c>
      <c r="F46" s="40" t="s">
        <v>1</v>
      </c>
      <c r="G46" s="40" t="s">
        <v>1</v>
      </c>
      <c r="H46" s="40" t="s">
        <v>1</v>
      </c>
      <c r="I46" s="40" t="s">
        <v>1</v>
      </c>
      <c r="J46" s="40" t="s">
        <v>1</v>
      </c>
      <c r="K46" s="40" t="s">
        <v>1</v>
      </c>
      <c r="L46" s="40" t="s">
        <v>1</v>
      </c>
      <c r="M46" s="40" t="s">
        <v>1</v>
      </c>
      <c r="N46" s="40" t="s">
        <v>1</v>
      </c>
      <c r="O46" s="40" t="s">
        <v>1</v>
      </c>
      <c r="P46" s="40" t="s">
        <v>1</v>
      </c>
      <c r="Q46" s="40" t="s">
        <v>1</v>
      </c>
      <c r="R46" s="40" t="s">
        <v>1</v>
      </c>
      <c r="S46" s="40" t="s">
        <v>1</v>
      </c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</row>
  </sheetData>
  <mergeCells count="24">
    <mergeCell ref="A5:S5"/>
    <mergeCell ref="A1:S1"/>
    <mergeCell ref="A2:B4"/>
    <mergeCell ref="C2:S2"/>
    <mergeCell ref="C3:D3"/>
    <mergeCell ref="E3:F3"/>
    <mergeCell ref="G3:H3"/>
    <mergeCell ref="I3:J3"/>
    <mergeCell ref="K3:L3"/>
    <mergeCell ref="M3:N3"/>
    <mergeCell ref="O3:P3"/>
    <mergeCell ref="Q3:R3"/>
    <mergeCell ref="A35:S35"/>
    <mergeCell ref="A36:B36"/>
    <mergeCell ref="A46:AF46"/>
    <mergeCell ref="A41:AF41"/>
    <mergeCell ref="A42:AF42"/>
    <mergeCell ref="A43:AF43"/>
    <mergeCell ref="A44:AF44"/>
    <mergeCell ref="A45:AF45"/>
    <mergeCell ref="A37:B37"/>
    <mergeCell ref="A38:B38"/>
    <mergeCell ref="A39:B39"/>
    <mergeCell ref="A40:B40"/>
  </mergeCells>
  <pageMargins left="0.7" right="0.7" top="0.75" bottom="0.75" header="0.3" footer="0.3"/>
  <pageSetup paperSize="9" orientation="landscape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46"/>
  <sheetViews>
    <sheetView showGridLines="0" workbookViewId="0">
      <pane ySplit="4" topLeftCell="A24" activePane="bottomLeft" state="frozen"/>
      <selection pane="bottomLeft" activeCell="A45" sqref="A45:W45"/>
    </sheetView>
  </sheetViews>
  <sheetFormatPr baseColWidth="10" defaultColWidth="11.42578125" defaultRowHeight="15" outlineLevelRow="1" outlineLevelCol="1" x14ac:dyDescent="0.25"/>
  <cols>
    <col min="1" max="1" width="10.7109375" customWidth="1"/>
    <col min="2" max="2" width="55.7109375" customWidth="1"/>
    <col min="3" max="6" width="11.7109375" customWidth="1" outlineLevel="1"/>
    <col min="7" max="10" width="11.7109375" customWidth="1"/>
  </cols>
  <sheetData>
    <row r="1" spans="1:10" ht="20.100000000000001" customHeight="1" x14ac:dyDescent="0.25">
      <c r="A1" s="41" t="s">
        <v>130</v>
      </c>
      <c r="B1" s="41" t="s">
        <v>1</v>
      </c>
      <c r="C1" s="41" t="s">
        <v>1</v>
      </c>
      <c r="D1" s="41" t="s">
        <v>1</v>
      </c>
      <c r="E1" s="41" t="s">
        <v>1</v>
      </c>
      <c r="F1" s="41" t="s">
        <v>1</v>
      </c>
      <c r="G1" s="41" t="s">
        <v>1</v>
      </c>
      <c r="H1" s="41" t="s">
        <v>1</v>
      </c>
      <c r="I1" s="41" t="s">
        <v>1</v>
      </c>
      <c r="J1" s="41" t="s">
        <v>1</v>
      </c>
    </row>
    <row r="2" spans="1:10" ht="20.100000000000001" customHeight="1" x14ac:dyDescent="0.25">
      <c r="A2" s="53" t="s">
        <v>49</v>
      </c>
      <c r="B2" s="53" t="s">
        <v>1</v>
      </c>
      <c r="C2" s="54" t="s">
        <v>35</v>
      </c>
      <c r="D2" s="54" t="s">
        <v>1</v>
      </c>
      <c r="E2" s="54" t="s">
        <v>1</v>
      </c>
      <c r="F2" s="54" t="s">
        <v>1</v>
      </c>
      <c r="G2" s="54" t="s">
        <v>1</v>
      </c>
      <c r="H2" s="54" t="s">
        <v>1</v>
      </c>
      <c r="I2" s="54" t="s">
        <v>1</v>
      </c>
      <c r="J2" s="54" t="s">
        <v>1</v>
      </c>
    </row>
    <row r="3" spans="1:10" ht="20.100000000000001" customHeight="1" x14ac:dyDescent="0.25">
      <c r="A3" s="53" t="s">
        <v>51</v>
      </c>
      <c r="B3" s="53" t="s">
        <v>1</v>
      </c>
      <c r="C3" s="9" t="s">
        <v>52</v>
      </c>
      <c r="D3" s="9" t="s">
        <v>53</v>
      </c>
      <c r="E3" s="9" t="s">
        <v>54</v>
      </c>
      <c r="F3" s="9" t="s">
        <v>55</v>
      </c>
      <c r="G3" s="9" t="s">
        <v>56</v>
      </c>
      <c r="H3" s="9" t="s">
        <v>57</v>
      </c>
      <c r="I3" s="9" t="s">
        <v>58</v>
      </c>
      <c r="J3" s="9" t="s">
        <v>59</v>
      </c>
    </row>
    <row r="4" spans="1:10" ht="20.100000000000001" customHeight="1" x14ac:dyDescent="0.25">
      <c r="A4" s="53" t="s">
        <v>1</v>
      </c>
      <c r="B4" s="53" t="s">
        <v>1</v>
      </c>
      <c r="C4" s="10" t="s">
        <v>37</v>
      </c>
      <c r="D4" s="10" t="s">
        <v>37</v>
      </c>
      <c r="E4" s="10" t="s">
        <v>37</v>
      </c>
      <c r="F4" s="10" t="s">
        <v>37</v>
      </c>
      <c r="G4" s="10" t="s">
        <v>37</v>
      </c>
      <c r="H4" s="10" t="s">
        <v>37</v>
      </c>
      <c r="I4" s="10" t="s">
        <v>37</v>
      </c>
      <c r="J4" s="10" t="s">
        <v>37</v>
      </c>
    </row>
    <row r="5" spans="1:10" ht="20.100000000000001" customHeight="1" x14ac:dyDescent="0.25">
      <c r="A5" s="45" t="s">
        <v>64</v>
      </c>
      <c r="B5" s="45" t="s">
        <v>1</v>
      </c>
      <c r="C5" s="52" t="s">
        <v>1</v>
      </c>
      <c r="D5" s="52" t="s">
        <v>1</v>
      </c>
      <c r="E5" s="52" t="s">
        <v>1</v>
      </c>
      <c r="F5" s="52" t="s">
        <v>1</v>
      </c>
      <c r="G5" s="52" t="s">
        <v>1</v>
      </c>
      <c r="H5" s="52" t="s">
        <v>1</v>
      </c>
      <c r="I5" s="52" t="s">
        <v>1</v>
      </c>
      <c r="J5" s="52" t="s">
        <v>1</v>
      </c>
    </row>
    <row r="6" spans="1:10" ht="13.5" customHeight="1" outlineLevel="1" x14ac:dyDescent="0.25">
      <c r="A6" s="19" t="s">
        <v>65</v>
      </c>
      <c r="B6" s="19" t="s">
        <v>66</v>
      </c>
      <c r="C6" s="23">
        <v>1466</v>
      </c>
      <c r="D6" s="24">
        <v>1438</v>
      </c>
      <c r="E6" s="23">
        <v>1429</v>
      </c>
      <c r="F6" s="24">
        <v>1379</v>
      </c>
      <c r="G6" s="23">
        <v>1579</v>
      </c>
      <c r="H6" s="24">
        <v>1567</v>
      </c>
      <c r="I6" s="23">
        <v>1578</v>
      </c>
      <c r="J6" s="24">
        <v>1747</v>
      </c>
    </row>
    <row r="7" spans="1:10" ht="13.5" customHeight="1" outlineLevel="1" x14ac:dyDescent="0.25">
      <c r="A7" s="19" t="s">
        <v>67</v>
      </c>
      <c r="B7" s="19" t="s">
        <v>68</v>
      </c>
      <c r="C7" s="21">
        <v>162</v>
      </c>
      <c r="D7" s="20">
        <v>213</v>
      </c>
      <c r="E7" s="21">
        <v>204</v>
      </c>
      <c r="F7" s="20">
        <v>237</v>
      </c>
      <c r="G7" s="21">
        <v>240</v>
      </c>
      <c r="H7" s="20">
        <v>208</v>
      </c>
      <c r="I7" s="21">
        <v>193</v>
      </c>
      <c r="J7" s="20">
        <v>181</v>
      </c>
    </row>
    <row r="8" spans="1:10" ht="13.5" customHeight="1" outlineLevel="1" x14ac:dyDescent="0.25">
      <c r="A8" s="19" t="s">
        <v>69</v>
      </c>
      <c r="B8" s="19" t="s">
        <v>70</v>
      </c>
      <c r="C8" s="23">
        <v>310533</v>
      </c>
      <c r="D8" s="24">
        <v>324061</v>
      </c>
      <c r="E8" s="23">
        <v>332280</v>
      </c>
      <c r="F8" s="24">
        <v>346443</v>
      </c>
      <c r="G8" s="23">
        <v>358207</v>
      </c>
      <c r="H8" s="24">
        <v>375006</v>
      </c>
      <c r="I8" s="23">
        <v>365777</v>
      </c>
      <c r="J8" s="24">
        <v>371412</v>
      </c>
    </row>
    <row r="9" spans="1:10" ht="13.5" customHeight="1" outlineLevel="1" x14ac:dyDescent="0.25">
      <c r="A9" s="19" t="s">
        <v>71</v>
      </c>
      <c r="B9" s="19" t="s">
        <v>72</v>
      </c>
      <c r="C9" s="23">
        <v>2663</v>
      </c>
      <c r="D9" s="24">
        <v>2553</v>
      </c>
      <c r="E9" s="23">
        <v>2589</v>
      </c>
      <c r="F9" s="24">
        <v>2564</v>
      </c>
      <c r="G9" s="23">
        <v>2704</v>
      </c>
      <c r="H9" s="24">
        <v>2749</v>
      </c>
      <c r="I9" s="23">
        <v>2689</v>
      </c>
      <c r="J9" s="24">
        <v>2760</v>
      </c>
    </row>
    <row r="10" spans="1:10" ht="13.5" customHeight="1" outlineLevel="1" x14ac:dyDescent="0.25">
      <c r="A10" s="19" t="s">
        <v>73</v>
      </c>
      <c r="B10" s="19" t="s">
        <v>74</v>
      </c>
      <c r="C10" s="23">
        <v>1271</v>
      </c>
      <c r="D10" s="24">
        <v>1089</v>
      </c>
      <c r="E10" s="23">
        <v>1112</v>
      </c>
      <c r="F10" s="24">
        <v>1145</v>
      </c>
      <c r="G10" s="23">
        <v>1120</v>
      </c>
      <c r="H10" s="24">
        <v>1285</v>
      </c>
      <c r="I10" s="23">
        <v>1260</v>
      </c>
      <c r="J10" s="24">
        <v>1425</v>
      </c>
    </row>
    <row r="11" spans="1:10" ht="13.5" customHeight="1" outlineLevel="1" x14ac:dyDescent="0.25">
      <c r="A11" s="19" t="s">
        <v>76</v>
      </c>
      <c r="B11" s="19" t="s">
        <v>77</v>
      </c>
      <c r="C11" s="23">
        <v>1816</v>
      </c>
      <c r="D11" s="24">
        <v>1758</v>
      </c>
      <c r="E11" s="23">
        <v>1797</v>
      </c>
      <c r="F11" s="24">
        <v>1886</v>
      </c>
      <c r="G11" s="23">
        <v>1958</v>
      </c>
      <c r="H11" s="24">
        <v>1724</v>
      </c>
      <c r="I11" s="23">
        <v>1742</v>
      </c>
      <c r="J11" s="24">
        <v>1645</v>
      </c>
    </row>
    <row r="12" spans="1:10" ht="13.5" customHeight="1" outlineLevel="1" x14ac:dyDescent="0.25">
      <c r="A12" s="19" t="s">
        <v>78</v>
      </c>
      <c r="B12" s="19" t="s">
        <v>79</v>
      </c>
      <c r="C12" s="21">
        <v>318</v>
      </c>
      <c r="D12" s="20">
        <v>351</v>
      </c>
      <c r="E12" s="21">
        <v>361</v>
      </c>
      <c r="F12" s="20">
        <v>409</v>
      </c>
      <c r="G12" s="21">
        <v>429</v>
      </c>
      <c r="H12" s="20">
        <v>436</v>
      </c>
      <c r="I12" s="21">
        <v>459</v>
      </c>
      <c r="J12" s="20">
        <v>418</v>
      </c>
    </row>
    <row r="13" spans="1:10" ht="13.5" customHeight="1" outlineLevel="1" x14ac:dyDescent="0.25">
      <c r="A13" s="19" t="s">
        <v>80</v>
      </c>
      <c r="B13" s="19" t="s">
        <v>81</v>
      </c>
      <c r="C13" s="23">
        <v>22795</v>
      </c>
      <c r="D13" s="24">
        <v>23618</v>
      </c>
      <c r="E13" s="23">
        <v>21667</v>
      </c>
      <c r="F13" s="24">
        <v>21969</v>
      </c>
      <c r="G13" s="23">
        <v>21409</v>
      </c>
      <c r="H13" s="24">
        <v>23088</v>
      </c>
      <c r="I13" s="23">
        <v>22338</v>
      </c>
      <c r="J13" s="24">
        <v>22047</v>
      </c>
    </row>
    <row r="14" spans="1:10" ht="13.5" customHeight="1" outlineLevel="1" x14ac:dyDescent="0.25">
      <c r="A14" s="19" t="s">
        <v>82</v>
      </c>
      <c r="B14" s="19" t="s">
        <v>83</v>
      </c>
      <c r="C14" s="23">
        <v>19259</v>
      </c>
      <c r="D14" s="24">
        <v>18357</v>
      </c>
      <c r="E14" s="23">
        <v>19429</v>
      </c>
      <c r="F14" s="24">
        <v>20071</v>
      </c>
      <c r="G14" s="23">
        <v>21176</v>
      </c>
      <c r="H14" s="24">
        <v>21800</v>
      </c>
      <c r="I14" s="23">
        <v>21157</v>
      </c>
      <c r="J14" s="24">
        <v>22540</v>
      </c>
    </row>
    <row r="15" spans="1:10" ht="13.5" customHeight="1" outlineLevel="1" x14ac:dyDescent="0.25">
      <c r="A15" s="19" t="s">
        <v>84</v>
      </c>
      <c r="B15" s="19" t="s">
        <v>85</v>
      </c>
      <c r="C15" s="23">
        <v>8275</v>
      </c>
      <c r="D15" s="24">
        <v>8489</v>
      </c>
      <c r="E15" s="23">
        <v>8675</v>
      </c>
      <c r="F15" s="24">
        <v>8551</v>
      </c>
      <c r="G15" s="23">
        <v>9212</v>
      </c>
      <c r="H15" s="24">
        <v>9166</v>
      </c>
      <c r="I15" s="23">
        <v>9098</v>
      </c>
      <c r="J15" s="24">
        <v>8759</v>
      </c>
    </row>
    <row r="16" spans="1:10" ht="13.5" customHeight="1" outlineLevel="1" x14ac:dyDescent="0.25">
      <c r="A16" s="19" t="s">
        <v>86</v>
      </c>
      <c r="B16" s="19" t="s">
        <v>87</v>
      </c>
      <c r="C16" s="23">
        <v>2982</v>
      </c>
      <c r="D16" s="24">
        <v>2628</v>
      </c>
      <c r="E16" s="23">
        <v>2679</v>
      </c>
      <c r="F16" s="24">
        <v>2818</v>
      </c>
      <c r="G16" s="23">
        <v>3024</v>
      </c>
      <c r="H16" s="24">
        <v>2949</v>
      </c>
      <c r="I16" s="23">
        <v>2912</v>
      </c>
      <c r="J16" s="24">
        <v>2808</v>
      </c>
    </row>
    <row r="17" spans="1:10" ht="13.5" customHeight="1" outlineLevel="1" x14ac:dyDescent="0.25">
      <c r="A17" s="19" t="s">
        <v>88</v>
      </c>
      <c r="B17" s="19" t="s">
        <v>89</v>
      </c>
      <c r="C17" s="23">
        <v>4296</v>
      </c>
      <c r="D17" s="24">
        <v>4398</v>
      </c>
      <c r="E17" s="23">
        <v>4562</v>
      </c>
      <c r="F17" s="24">
        <v>4396</v>
      </c>
      <c r="G17" s="23">
        <v>4466</v>
      </c>
      <c r="H17" s="24">
        <v>4469</v>
      </c>
      <c r="I17" s="23">
        <v>4438</v>
      </c>
      <c r="J17" s="24">
        <v>4048</v>
      </c>
    </row>
    <row r="18" spans="1:10" ht="13.5" customHeight="1" outlineLevel="1" x14ac:dyDescent="0.25">
      <c r="A18" s="19" t="s">
        <v>90</v>
      </c>
      <c r="B18" s="19" t="s">
        <v>91</v>
      </c>
      <c r="C18" s="23">
        <v>7323</v>
      </c>
      <c r="D18" s="24">
        <v>7391</v>
      </c>
      <c r="E18" s="23">
        <v>7601</v>
      </c>
      <c r="F18" s="24">
        <v>7734</v>
      </c>
      <c r="G18" s="23">
        <v>7866</v>
      </c>
      <c r="H18" s="24">
        <v>8478</v>
      </c>
      <c r="I18" s="23">
        <v>8418</v>
      </c>
      <c r="J18" s="24">
        <v>9095</v>
      </c>
    </row>
    <row r="19" spans="1:10" ht="13.5" customHeight="1" outlineLevel="1" x14ac:dyDescent="0.25">
      <c r="A19" s="19" t="s">
        <v>92</v>
      </c>
      <c r="B19" s="19" t="s">
        <v>93</v>
      </c>
      <c r="C19" s="23">
        <v>57630</v>
      </c>
      <c r="D19" s="24">
        <v>60351</v>
      </c>
      <c r="E19" s="23">
        <v>61135</v>
      </c>
      <c r="F19" s="24">
        <v>54573</v>
      </c>
      <c r="G19" s="23">
        <v>56423</v>
      </c>
      <c r="H19" s="24">
        <v>59840</v>
      </c>
      <c r="I19" s="23">
        <v>60825</v>
      </c>
      <c r="J19" s="24">
        <v>61578</v>
      </c>
    </row>
    <row r="20" spans="1:10" ht="13.5" customHeight="1" outlineLevel="1" x14ac:dyDescent="0.25">
      <c r="A20" s="19" t="s">
        <v>94</v>
      </c>
      <c r="B20" s="19" t="s">
        <v>95</v>
      </c>
      <c r="C20" s="23">
        <v>19534</v>
      </c>
      <c r="D20" s="24">
        <v>20623</v>
      </c>
      <c r="E20" s="23">
        <v>21405</v>
      </c>
      <c r="F20" s="24">
        <v>23998</v>
      </c>
      <c r="G20" s="23">
        <v>23849</v>
      </c>
      <c r="H20" s="24">
        <v>22985</v>
      </c>
      <c r="I20" s="23">
        <v>22776</v>
      </c>
      <c r="J20" s="24">
        <v>23159</v>
      </c>
    </row>
    <row r="21" spans="1:10" ht="13.5" customHeight="1" outlineLevel="1" x14ac:dyDescent="0.25">
      <c r="A21" s="19" t="s">
        <v>96</v>
      </c>
      <c r="B21" s="19" t="s">
        <v>97</v>
      </c>
      <c r="C21" s="23">
        <v>42971</v>
      </c>
      <c r="D21" s="24">
        <v>43292</v>
      </c>
      <c r="E21" s="23">
        <v>44464</v>
      </c>
      <c r="F21" s="24">
        <v>49323</v>
      </c>
      <c r="G21" s="23">
        <v>50202</v>
      </c>
      <c r="H21" s="24">
        <v>52856</v>
      </c>
      <c r="I21" s="23">
        <v>51438</v>
      </c>
      <c r="J21" s="24">
        <v>50795</v>
      </c>
    </row>
    <row r="22" spans="1:10" ht="13.5" customHeight="1" outlineLevel="1" x14ac:dyDescent="0.25">
      <c r="A22" s="19" t="s">
        <v>98</v>
      </c>
      <c r="B22" s="19" t="s">
        <v>99</v>
      </c>
      <c r="C22" s="23">
        <v>99946</v>
      </c>
      <c r="D22" s="24">
        <v>108134</v>
      </c>
      <c r="E22" s="23">
        <v>113865</v>
      </c>
      <c r="F22" s="24">
        <v>126413</v>
      </c>
      <c r="G22" s="23">
        <v>131597</v>
      </c>
      <c r="H22" s="24">
        <v>139331</v>
      </c>
      <c r="I22" s="23">
        <v>134225</v>
      </c>
      <c r="J22" s="24">
        <v>137432</v>
      </c>
    </row>
    <row r="23" spans="1:10" ht="13.5" customHeight="1" outlineLevel="1" x14ac:dyDescent="0.25">
      <c r="A23" s="19" t="s">
        <v>100</v>
      </c>
      <c r="B23" s="19" t="s">
        <v>101</v>
      </c>
      <c r="C23" s="23">
        <v>11691</v>
      </c>
      <c r="D23" s="24">
        <v>11865</v>
      </c>
      <c r="E23" s="23">
        <v>11656</v>
      </c>
      <c r="F23" s="24">
        <v>12413</v>
      </c>
      <c r="G23" s="23">
        <v>14200</v>
      </c>
      <c r="H23" s="24">
        <v>13645</v>
      </c>
      <c r="I23" s="23">
        <v>11737</v>
      </c>
      <c r="J23" s="24">
        <v>11904</v>
      </c>
    </row>
    <row r="24" spans="1:10" ht="13.5" customHeight="1" outlineLevel="1" x14ac:dyDescent="0.25">
      <c r="A24" s="19" t="s">
        <v>102</v>
      </c>
      <c r="B24" s="19" t="s">
        <v>103</v>
      </c>
      <c r="C24" s="23">
        <v>9604</v>
      </c>
      <c r="D24" s="24">
        <v>9720</v>
      </c>
      <c r="E24" s="23">
        <v>9589</v>
      </c>
      <c r="F24" s="24">
        <v>10414</v>
      </c>
      <c r="G24" s="23">
        <v>11960</v>
      </c>
      <c r="H24" s="24">
        <v>10917</v>
      </c>
      <c r="I24" s="23">
        <v>8960</v>
      </c>
      <c r="J24" s="24">
        <v>8830</v>
      </c>
    </row>
    <row r="25" spans="1:10" ht="13.5" customHeight="1" outlineLevel="1" x14ac:dyDescent="0.25">
      <c r="A25" s="19" t="s">
        <v>104</v>
      </c>
      <c r="B25" s="19" t="s">
        <v>105</v>
      </c>
      <c r="C25" s="23">
        <v>7763</v>
      </c>
      <c r="D25" s="24">
        <v>9166</v>
      </c>
      <c r="E25" s="23">
        <v>9284</v>
      </c>
      <c r="F25" s="24">
        <v>8178</v>
      </c>
      <c r="G25" s="23">
        <v>8572</v>
      </c>
      <c r="H25" s="24">
        <v>10206</v>
      </c>
      <c r="I25" s="23">
        <v>10265</v>
      </c>
      <c r="J25" s="24">
        <v>11000</v>
      </c>
    </row>
    <row r="26" spans="1:10" ht="13.5" customHeight="1" outlineLevel="1" x14ac:dyDescent="0.25">
      <c r="A26" s="19" t="s">
        <v>106</v>
      </c>
      <c r="B26" s="19" t="s">
        <v>107</v>
      </c>
      <c r="C26" s="21">
        <v>951</v>
      </c>
      <c r="D26" s="20">
        <v>793</v>
      </c>
      <c r="E26" s="21">
        <v>711</v>
      </c>
      <c r="F26" s="24">
        <v>1006</v>
      </c>
      <c r="G26" s="23">
        <v>1005</v>
      </c>
      <c r="H26" s="24">
        <v>1396</v>
      </c>
      <c r="I26" s="23">
        <v>1404</v>
      </c>
      <c r="J26" s="24">
        <v>1384</v>
      </c>
    </row>
    <row r="27" spans="1:10" ht="13.5" customHeight="1" outlineLevel="1" x14ac:dyDescent="0.25">
      <c r="A27" s="19" t="s">
        <v>108</v>
      </c>
      <c r="B27" s="19" t="s">
        <v>109</v>
      </c>
      <c r="C27" s="23">
        <v>1062</v>
      </c>
      <c r="D27" s="24">
        <v>1002</v>
      </c>
      <c r="E27" s="21">
        <v>991</v>
      </c>
      <c r="F27" s="24">
        <v>1147</v>
      </c>
      <c r="G27" s="23">
        <v>1116</v>
      </c>
      <c r="H27" s="24">
        <v>1490</v>
      </c>
      <c r="I27" s="23">
        <v>1488</v>
      </c>
      <c r="J27" s="24">
        <v>1508</v>
      </c>
    </row>
    <row r="28" spans="1:10" ht="13.5" customHeight="1" outlineLevel="1" x14ac:dyDescent="0.25">
      <c r="A28" s="19" t="s">
        <v>110</v>
      </c>
      <c r="B28" s="19" t="s">
        <v>111</v>
      </c>
      <c r="C28" s="23">
        <v>23475</v>
      </c>
      <c r="D28" s="24">
        <v>23307</v>
      </c>
      <c r="E28" s="23">
        <v>24266</v>
      </c>
      <c r="F28" s="24">
        <v>25991</v>
      </c>
      <c r="G28" s="23">
        <v>26941</v>
      </c>
      <c r="H28" s="24">
        <v>31161</v>
      </c>
      <c r="I28" s="23">
        <v>32734</v>
      </c>
      <c r="J28" s="24">
        <v>37739</v>
      </c>
    </row>
    <row r="29" spans="1:10" ht="13.5" customHeight="1" outlineLevel="1" x14ac:dyDescent="0.25">
      <c r="A29" s="19" t="s">
        <v>112</v>
      </c>
      <c r="B29" s="19" t="s">
        <v>113</v>
      </c>
      <c r="C29" s="23">
        <v>1466</v>
      </c>
      <c r="D29" s="24">
        <v>1395</v>
      </c>
      <c r="E29" s="23">
        <v>1325</v>
      </c>
      <c r="F29" s="24">
        <v>1312</v>
      </c>
      <c r="G29" s="23">
        <v>1243</v>
      </c>
      <c r="H29" s="24">
        <v>1996</v>
      </c>
      <c r="I29" s="23">
        <v>2025</v>
      </c>
      <c r="J29" s="24">
        <v>2055</v>
      </c>
    </row>
    <row r="30" spans="1:10" ht="13.5" customHeight="1" outlineLevel="1" x14ac:dyDescent="0.25">
      <c r="A30" s="19" t="s">
        <v>114</v>
      </c>
      <c r="B30" s="19" t="s">
        <v>115</v>
      </c>
      <c r="C30" s="23">
        <v>28493</v>
      </c>
      <c r="D30" s="24">
        <v>47829</v>
      </c>
      <c r="E30" s="23">
        <v>47551</v>
      </c>
      <c r="F30" s="24">
        <v>53359</v>
      </c>
      <c r="G30" s="23">
        <v>54515</v>
      </c>
      <c r="H30" s="24">
        <v>55799</v>
      </c>
      <c r="I30" s="23">
        <v>54858</v>
      </c>
      <c r="J30" s="24">
        <v>55419</v>
      </c>
    </row>
    <row r="31" spans="1:10" ht="13.5" customHeight="1" outlineLevel="1" x14ac:dyDescent="0.25">
      <c r="A31" s="19" t="s">
        <v>116</v>
      </c>
      <c r="B31" s="19" t="s">
        <v>117</v>
      </c>
      <c r="C31" s="23">
        <v>10831</v>
      </c>
      <c r="D31" s="24">
        <v>25018</v>
      </c>
      <c r="E31" s="23">
        <v>24349</v>
      </c>
      <c r="F31" s="24">
        <v>24764</v>
      </c>
      <c r="G31" s="23">
        <v>24508</v>
      </c>
      <c r="H31" s="24">
        <v>23928</v>
      </c>
      <c r="I31" s="23">
        <v>23184</v>
      </c>
      <c r="J31" s="24">
        <v>22176</v>
      </c>
    </row>
    <row r="32" spans="1:10" ht="13.5" customHeight="1" outlineLevel="1" x14ac:dyDescent="0.25">
      <c r="A32" s="19" t="s">
        <v>118</v>
      </c>
      <c r="B32" s="19" t="s">
        <v>119</v>
      </c>
      <c r="C32" s="23">
        <v>15753</v>
      </c>
      <c r="D32" s="24">
        <v>20725</v>
      </c>
      <c r="E32" s="23">
        <v>21147</v>
      </c>
      <c r="F32" s="24">
        <v>25921</v>
      </c>
      <c r="G32" s="23">
        <v>27373</v>
      </c>
      <c r="H32" s="24">
        <v>28890</v>
      </c>
      <c r="I32" s="23">
        <v>28855</v>
      </c>
      <c r="J32" s="24">
        <v>30366</v>
      </c>
    </row>
    <row r="33" spans="1:23" ht="13.5" customHeight="1" outlineLevel="1" x14ac:dyDescent="0.25">
      <c r="A33" s="19" t="s">
        <v>120</v>
      </c>
      <c r="B33" s="19" t="s">
        <v>121</v>
      </c>
      <c r="C33" s="23">
        <v>3372</v>
      </c>
      <c r="D33" s="24">
        <v>3536</v>
      </c>
      <c r="E33" s="23">
        <v>3536</v>
      </c>
      <c r="F33" s="24">
        <v>3431</v>
      </c>
      <c r="G33" s="23">
        <v>3446</v>
      </c>
      <c r="H33" s="24">
        <v>3551</v>
      </c>
      <c r="I33" s="23">
        <v>3551</v>
      </c>
      <c r="J33" s="24">
        <v>3463</v>
      </c>
    </row>
    <row r="34" spans="1:23" ht="13.5" customHeight="1" outlineLevel="1" x14ac:dyDescent="0.25">
      <c r="A34" s="19" t="s">
        <v>122</v>
      </c>
      <c r="B34" s="19" t="s">
        <v>123</v>
      </c>
      <c r="C34" s="23">
        <v>4098</v>
      </c>
      <c r="D34" s="24">
        <v>4729</v>
      </c>
      <c r="E34" s="23">
        <v>4269</v>
      </c>
      <c r="F34" s="24">
        <v>5697</v>
      </c>
      <c r="G34" s="23">
        <v>6212</v>
      </c>
      <c r="H34" s="24">
        <v>7053</v>
      </c>
      <c r="I34" s="23">
        <v>7388</v>
      </c>
      <c r="J34" s="24">
        <v>6683</v>
      </c>
    </row>
    <row r="35" spans="1:23" ht="20.100000000000001" customHeight="1" x14ac:dyDescent="0.25">
      <c r="A35" s="45" t="s">
        <v>124</v>
      </c>
      <c r="B35" s="45" t="s">
        <v>1</v>
      </c>
      <c r="C35" s="47" t="s">
        <v>1</v>
      </c>
      <c r="D35" s="46" t="s">
        <v>1</v>
      </c>
      <c r="E35" s="47" t="s">
        <v>1</v>
      </c>
      <c r="F35" s="46" t="s">
        <v>1</v>
      </c>
      <c r="G35" s="47" t="s">
        <v>1</v>
      </c>
      <c r="H35" s="46" t="s">
        <v>1</v>
      </c>
      <c r="I35" s="47" t="s">
        <v>1</v>
      </c>
      <c r="J35" s="46" t="s">
        <v>1</v>
      </c>
    </row>
    <row r="36" spans="1:23" ht="13.5" customHeight="1" outlineLevel="1" x14ac:dyDescent="0.25">
      <c r="A36" s="48" t="s">
        <v>125</v>
      </c>
      <c r="B36" s="48" t="s">
        <v>1</v>
      </c>
      <c r="C36" s="23">
        <v>62763</v>
      </c>
      <c r="D36" s="24">
        <v>62817</v>
      </c>
      <c r="E36" s="23">
        <v>63387</v>
      </c>
      <c r="F36" s="24">
        <v>70265</v>
      </c>
      <c r="G36" s="23">
        <v>70895</v>
      </c>
      <c r="H36" s="24">
        <v>80826</v>
      </c>
      <c r="I36" s="23">
        <v>80707</v>
      </c>
      <c r="J36" s="24">
        <v>82853</v>
      </c>
    </row>
    <row r="37" spans="1:23" ht="13.5" customHeight="1" outlineLevel="1" x14ac:dyDescent="0.25">
      <c r="A37" s="48" t="s">
        <v>126</v>
      </c>
      <c r="B37" s="48" t="s">
        <v>1</v>
      </c>
      <c r="C37" s="23">
        <v>24183</v>
      </c>
      <c r="D37" s="24">
        <v>25412</v>
      </c>
      <c r="E37" s="23">
        <v>25890</v>
      </c>
      <c r="F37" s="24">
        <v>27799</v>
      </c>
      <c r="G37" s="23">
        <v>28709</v>
      </c>
      <c r="H37" s="24">
        <v>28960</v>
      </c>
      <c r="I37" s="23">
        <v>27782</v>
      </c>
      <c r="J37" s="24">
        <v>28904</v>
      </c>
    </row>
    <row r="38" spans="1:23" ht="13.5" customHeight="1" outlineLevel="1" thickBot="1" x14ac:dyDescent="0.3">
      <c r="A38" s="49" t="s">
        <v>127</v>
      </c>
      <c r="B38" s="49" t="s">
        <v>1</v>
      </c>
      <c r="C38" s="23">
        <v>284759</v>
      </c>
      <c r="D38" s="24">
        <v>316538</v>
      </c>
      <c r="E38" s="23">
        <v>323750</v>
      </c>
      <c r="F38" s="24">
        <v>338507</v>
      </c>
      <c r="G38" s="23">
        <v>351454</v>
      </c>
      <c r="H38" s="24">
        <v>365891</v>
      </c>
      <c r="I38" s="23">
        <v>358955</v>
      </c>
      <c r="J38" s="24">
        <v>366372</v>
      </c>
    </row>
    <row r="39" spans="1:23" ht="20.100000000000001" customHeight="1" thickTop="1" thickBot="1" x14ac:dyDescent="0.3">
      <c r="A39" s="50" t="s">
        <v>10</v>
      </c>
      <c r="B39" s="50" t="s">
        <v>1</v>
      </c>
      <c r="C39" s="26">
        <v>371706</v>
      </c>
      <c r="D39" s="26">
        <v>404767</v>
      </c>
      <c r="E39" s="26">
        <v>413027</v>
      </c>
      <c r="F39" s="26">
        <v>436571</v>
      </c>
      <c r="G39" s="26">
        <v>451057</v>
      </c>
      <c r="H39" s="26">
        <v>475676</v>
      </c>
      <c r="I39" s="26">
        <v>467444</v>
      </c>
      <c r="J39" s="26">
        <v>478129</v>
      </c>
    </row>
    <row r="40" spans="1:23" ht="4.5" customHeight="1" x14ac:dyDescent="0.25">
      <c r="A40" s="51" t="s">
        <v>1</v>
      </c>
      <c r="B40" s="51" t="s">
        <v>1</v>
      </c>
      <c r="C40" s="6" t="s">
        <v>1</v>
      </c>
      <c r="D40" s="6" t="s">
        <v>1</v>
      </c>
      <c r="E40" s="6" t="s">
        <v>1</v>
      </c>
      <c r="F40" s="6" t="s">
        <v>1</v>
      </c>
      <c r="G40" s="6" t="s">
        <v>1</v>
      </c>
      <c r="H40" s="6" t="s">
        <v>1</v>
      </c>
      <c r="I40" s="6" t="s">
        <v>1</v>
      </c>
      <c r="J40" s="6" t="s">
        <v>1</v>
      </c>
    </row>
    <row r="41" spans="1:23" ht="4.5" customHeight="1" x14ac:dyDescent="0.25">
      <c r="A41" s="39" t="s">
        <v>1</v>
      </c>
      <c r="B41" s="39" t="s">
        <v>1</v>
      </c>
      <c r="C41" s="39" t="s">
        <v>1</v>
      </c>
      <c r="D41" s="39" t="s">
        <v>1</v>
      </c>
      <c r="E41" s="39" t="s">
        <v>1</v>
      </c>
      <c r="F41" s="39" t="s">
        <v>1</v>
      </c>
      <c r="G41" s="39" t="s">
        <v>1</v>
      </c>
      <c r="H41" s="39" t="s">
        <v>1</v>
      </c>
      <c r="I41" s="39" t="s">
        <v>1</v>
      </c>
      <c r="J41" s="39" t="s">
        <v>1</v>
      </c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</row>
    <row r="42" spans="1:23" ht="13.5" customHeight="1" x14ac:dyDescent="0.25">
      <c r="A42" s="40" t="s">
        <v>15</v>
      </c>
      <c r="B42" s="40" t="s">
        <v>1</v>
      </c>
      <c r="C42" s="40" t="s">
        <v>1</v>
      </c>
      <c r="D42" s="40" t="s">
        <v>1</v>
      </c>
      <c r="E42" s="40" t="s">
        <v>1</v>
      </c>
      <c r="F42" s="40" t="s">
        <v>1</v>
      </c>
      <c r="G42" s="40" t="s">
        <v>1</v>
      </c>
      <c r="H42" s="40" t="s">
        <v>1</v>
      </c>
      <c r="I42" s="40" t="s">
        <v>1</v>
      </c>
      <c r="J42" s="40" t="s">
        <v>1</v>
      </c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</row>
    <row r="43" spans="1:23" ht="13.5" customHeight="1" x14ac:dyDescent="0.25">
      <c r="A43" s="40" t="s">
        <v>128</v>
      </c>
      <c r="B43" s="40" t="s">
        <v>1</v>
      </c>
      <c r="C43" s="40" t="s">
        <v>1</v>
      </c>
      <c r="D43" s="40" t="s">
        <v>1</v>
      </c>
      <c r="E43" s="40" t="s">
        <v>1</v>
      </c>
      <c r="F43" s="40" t="s">
        <v>1</v>
      </c>
      <c r="G43" s="40" t="s">
        <v>1</v>
      </c>
      <c r="H43" s="40" t="s">
        <v>1</v>
      </c>
      <c r="I43" s="40" t="s">
        <v>1</v>
      </c>
      <c r="J43" s="40" t="s">
        <v>1</v>
      </c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</row>
    <row r="44" spans="1:23" ht="13.5" customHeight="1" x14ac:dyDescent="0.25">
      <c r="A44" s="40" t="s">
        <v>131</v>
      </c>
      <c r="B44" s="40" t="s">
        <v>1</v>
      </c>
      <c r="C44" s="40" t="s">
        <v>1</v>
      </c>
      <c r="D44" s="40" t="s">
        <v>1</v>
      </c>
      <c r="E44" s="40" t="s">
        <v>1</v>
      </c>
      <c r="F44" s="40" t="s">
        <v>1</v>
      </c>
      <c r="G44" s="40" t="s">
        <v>1</v>
      </c>
      <c r="H44" s="40" t="s">
        <v>1</v>
      </c>
      <c r="I44" s="40" t="s">
        <v>1</v>
      </c>
      <c r="J44" s="40" t="s">
        <v>1</v>
      </c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</row>
    <row r="45" spans="1:23" ht="13.5" customHeight="1" x14ac:dyDescent="0.25">
      <c r="A45" s="40" t="s">
        <v>28</v>
      </c>
      <c r="B45" s="40" t="s">
        <v>1</v>
      </c>
      <c r="C45" s="40" t="s">
        <v>1</v>
      </c>
      <c r="D45" s="40" t="s">
        <v>1</v>
      </c>
      <c r="E45" s="40" t="s">
        <v>1</v>
      </c>
      <c r="F45" s="40" t="s">
        <v>1</v>
      </c>
      <c r="G45" s="40" t="s">
        <v>1</v>
      </c>
      <c r="H45" s="40" t="s">
        <v>1</v>
      </c>
      <c r="I45" s="40" t="s">
        <v>1</v>
      </c>
      <c r="J45" s="40" t="s">
        <v>1</v>
      </c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</row>
    <row r="46" spans="1:23" ht="13.5" customHeight="1" x14ac:dyDescent="0.25">
      <c r="A46" s="40" t="s">
        <v>47</v>
      </c>
      <c r="B46" s="40" t="s">
        <v>1</v>
      </c>
      <c r="C46" s="40" t="s">
        <v>1</v>
      </c>
      <c r="D46" s="40" t="s">
        <v>1</v>
      </c>
      <c r="E46" s="40" t="s">
        <v>1</v>
      </c>
      <c r="F46" s="40" t="s">
        <v>1</v>
      </c>
      <c r="G46" s="40" t="s">
        <v>1</v>
      </c>
      <c r="H46" s="40" t="s">
        <v>1</v>
      </c>
      <c r="I46" s="40" t="s">
        <v>1</v>
      </c>
      <c r="J46" s="40" t="s">
        <v>1</v>
      </c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</row>
  </sheetData>
  <mergeCells count="16">
    <mergeCell ref="A39:B39"/>
    <mergeCell ref="A40:B40"/>
    <mergeCell ref="A1:J1"/>
    <mergeCell ref="A2:B4"/>
    <mergeCell ref="C2:J2"/>
    <mergeCell ref="A5:J5"/>
    <mergeCell ref="A35:J35"/>
    <mergeCell ref="A36:B36"/>
    <mergeCell ref="A37:B37"/>
    <mergeCell ref="A38:B38"/>
    <mergeCell ref="A46:W46"/>
    <mergeCell ref="A41:W41"/>
    <mergeCell ref="A42:W42"/>
    <mergeCell ref="A43:W43"/>
    <mergeCell ref="A44:W44"/>
    <mergeCell ref="A45:W45"/>
  </mergeCells>
  <pageMargins left="0.7" right="0.7" top="0.75" bottom="0.75" header="0.3" footer="0.3"/>
  <pageSetup paperSize="9" orientation="landscape" horizontalDpi="3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CA7BEBD55E2C45B9C7C3325B6F2577" ma:contentTypeVersion="17" ma:contentTypeDescription="Ein neues Dokument erstellen." ma:contentTypeScope="" ma:versionID="a45b70bca79f32746733a2647da8e979">
  <xsd:schema xmlns:xsd="http://www.w3.org/2001/XMLSchema" xmlns:xs="http://www.w3.org/2001/XMLSchema" xmlns:p="http://schemas.microsoft.com/office/2006/metadata/properties" xmlns:ns2="03c0e7e8-f53a-4518-96fe-29d669d9c5f6" xmlns:ns3="eae1e900-ed6f-4dbb-abac-63a1b6b549f8" targetNamespace="http://schemas.microsoft.com/office/2006/metadata/properties" ma:root="true" ma:fieldsID="9a5ee4c2fe4069d803a70b43343fb0c4" ns2:_="" ns3:_="">
    <xsd:import namespace="03c0e7e8-f53a-4518-96fe-29d669d9c5f6"/>
    <xsd:import namespace="eae1e900-ed6f-4dbb-abac-63a1b6b549f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0e7e8-f53a-4518-96fe-29d669d9c5f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a0f5464-a0e8-4ea7-a47b-0046f0bf2cc2}" ma:internalName="TaxCatchAll" ma:showField="CatchAllData" ma:web="03c0e7e8-f53a-4518-96fe-29d669d9c5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e1e900-ed6f-4dbb-abac-63a1b6b549f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dfe1d35b-310b-4849-9eb5-957b4d675a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ae1e900-ed6f-4dbb-abac-63a1b6b549f8">
      <Terms xmlns="http://schemas.microsoft.com/office/infopath/2007/PartnerControls"/>
    </lcf76f155ced4ddcb4097134ff3c332f>
    <TaxCatchAll xmlns="03c0e7e8-f53a-4518-96fe-29d669d9c5f6" xsi:nil="true"/>
  </documentManagement>
</p:properties>
</file>

<file path=customXml/itemProps1.xml><?xml version="1.0" encoding="utf-8"?>
<ds:datastoreItem xmlns:ds="http://schemas.openxmlformats.org/officeDocument/2006/customXml" ds:itemID="{C0E5EE54-5C93-4945-91CE-DAF8D427C6F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AA31C5-3173-4D31-AAED-398727F026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c0e7e8-f53a-4518-96fe-29d669d9c5f6"/>
    <ds:schemaRef ds:uri="eae1e900-ed6f-4dbb-abac-63a1b6b549f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E2622A0-3945-47AC-8F53-4DC45674B638}">
  <ds:schemaRefs>
    <ds:schemaRef ds:uri="http://schemas.microsoft.com/office/2006/metadata/properties"/>
    <ds:schemaRef ds:uri="http://schemas.microsoft.com/office/infopath/2007/PartnerControls"/>
    <ds:schemaRef ds:uri="eae1e900-ed6f-4dbb-abac-63a1b6b549f8"/>
    <ds:schemaRef ds:uri="03c0e7e8-f53a-4518-96fe-29d669d9c5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29</vt:i4>
      </vt:variant>
    </vt:vector>
  </HeadingPairs>
  <TitlesOfParts>
    <vt:vector size="29" baseType="lpstr">
      <vt:lpstr>Cover</vt:lpstr>
      <vt:lpstr>Inhaltsverzeichnis</vt:lpstr>
      <vt:lpstr>1.1</vt:lpstr>
      <vt:lpstr>1.2</vt:lpstr>
      <vt:lpstr>1.3</vt:lpstr>
      <vt:lpstr>1.4</vt:lpstr>
      <vt:lpstr>2.1</vt:lpstr>
      <vt:lpstr>2.2</vt:lpstr>
      <vt:lpstr>2.3</vt:lpstr>
      <vt:lpstr>2.4</vt:lpstr>
      <vt:lpstr>3.1.1</vt:lpstr>
      <vt:lpstr>3.1.2</vt:lpstr>
      <vt:lpstr>3.1.3</vt:lpstr>
      <vt:lpstr>3.1.4</vt:lpstr>
      <vt:lpstr>3.2.1</vt:lpstr>
      <vt:lpstr>3.2.2</vt:lpstr>
      <vt:lpstr>3.2.3</vt:lpstr>
      <vt:lpstr>3.2.4</vt:lpstr>
      <vt:lpstr>3.2.5</vt:lpstr>
      <vt:lpstr>3.2.6</vt:lpstr>
      <vt:lpstr>3.2.7</vt:lpstr>
      <vt:lpstr>3.2.8</vt:lpstr>
      <vt:lpstr>4.1</vt:lpstr>
      <vt:lpstr>4.2</vt:lpstr>
      <vt:lpstr>5.1</vt:lpstr>
      <vt:lpstr>5.2</vt:lpstr>
      <vt:lpstr>5.3</vt:lpstr>
      <vt:lpstr>6.1</vt:lpstr>
      <vt:lpstr>6.2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jsc</dc:creator>
  <cp:keywords/>
  <dc:description/>
  <cp:lastModifiedBy>Ernst, Jessica</cp:lastModifiedBy>
  <cp:revision/>
  <dcterms:created xsi:type="dcterms:W3CDTF">2023-07-04T11:22:23Z</dcterms:created>
  <dcterms:modified xsi:type="dcterms:W3CDTF">2023-07-18T06:01:45Z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0x010100EECA7BEBD55E2C45B9C7C3325B6F2577</vt:lpwstr>
  </property>
</Properties>
</file>