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f42\_Digitale Lehre@BW 2025\Maßnahmen\Digital Fellowships\Stifterverband\Finanzierungsplan\"/>
    </mc:Choice>
  </mc:AlternateContent>
  <bookViews>
    <workbookView xWindow="0" yWindow="0" windowWidth="19200" windowHeight="6560"/>
  </bookViews>
  <sheets>
    <sheet name="Finanzierungsplan" sheetId="1" r:id="rId1"/>
    <sheet name="Ansprechpartner" sheetId="3" r:id="rId2"/>
    <sheet name="Referenz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30" i="1"/>
  <c r="E49" i="1"/>
  <c r="D29" i="1" l="1"/>
  <c r="D28" i="1"/>
  <c r="D27" i="1"/>
  <c r="D48" i="1"/>
  <c r="D47" i="1"/>
  <c r="D38" i="1"/>
  <c r="E38" i="1" s="1"/>
  <c r="D37" i="1"/>
  <c r="E37" i="1" s="1"/>
  <c r="D19" i="1"/>
  <c r="E19" i="1" s="1"/>
  <c r="D18" i="1"/>
  <c r="E18" i="1" s="1"/>
  <c r="D46" i="1" l="1"/>
  <c r="D45" i="1"/>
  <c r="D44" i="1"/>
  <c r="D43" i="1"/>
  <c r="D42" i="1"/>
  <c r="D36" i="1"/>
  <c r="D35" i="1"/>
  <c r="D34" i="1"/>
  <c r="D26" i="1"/>
  <c r="D25" i="1"/>
  <c r="D24" i="1"/>
  <c r="D23" i="1"/>
  <c r="D17" i="1"/>
  <c r="D16" i="1"/>
  <c r="D15" i="1"/>
  <c r="E15" i="1" s="1"/>
  <c r="E20" i="1" s="1"/>
  <c r="E36" i="1" l="1"/>
  <c r="E35" i="1"/>
  <c r="E34" i="1"/>
  <c r="E39" i="1" s="1"/>
  <c r="E51" i="1" s="1"/>
  <c r="E53" i="1" s="1"/>
  <c r="E17" i="1"/>
  <c r="E16" i="1"/>
</calcChain>
</file>

<file path=xl/comments1.xml><?xml version="1.0" encoding="utf-8"?>
<comments xmlns="http://schemas.openxmlformats.org/spreadsheetml/2006/main">
  <authors>
    <author>Bühler, Lisa (MWK)</author>
  </authors>
  <commentList>
    <comment ref="G9" authorId="0" shapeId="0">
      <text>
        <r>
          <rPr>
            <b/>
            <sz val="9"/>
            <color indexed="81"/>
            <rFont val="Segoe UI"/>
            <charset val="1"/>
          </rPr>
          <t>Bühler, Lisa (MWK):</t>
        </r>
        <r>
          <rPr>
            <sz val="9"/>
            <color indexed="81"/>
            <rFont val="Segoe UI"/>
            <charset val="1"/>
          </rPr>
          <t xml:space="preserve">
€ pro Stunde</t>
        </r>
      </text>
    </comment>
    <comment ref="G10" authorId="0" shapeId="0">
      <text>
        <r>
          <rPr>
            <b/>
            <sz val="9"/>
            <color indexed="81"/>
            <rFont val="Segoe UI"/>
            <charset val="1"/>
          </rPr>
          <t>Bühler, Lisa (MWK):</t>
        </r>
        <r>
          <rPr>
            <sz val="9"/>
            <color indexed="81"/>
            <rFont val="Segoe UI"/>
            <charset val="1"/>
          </rPr>
          <t xml:space="preserve">
€ pro Stunde</t>
        </r>
      </text>
    </comment>
  </commentList>
</comments>
</file>

<file path=xl/sharedStrings.xml><?xml version="1.0" encoding="utf-8"?>
<sst xmlns="http://schemas.openxmlformats.org/spreadsheetml/2006/main" count="153" uniqueCount="121">
  <si>
    <t>Laufzeit:</t>
  </si>
  <si>
    <t>E 11 TV-L (70 %)</t>
  </si>
  <si>
    <t>Soll in EUR</t>
  </si>
  <si>
    <t>Erläuterung</t>
  </si>
  <si>
    <r>
      <rPr>
        <b/>
        <sz val="10"/>
        <color theme="1"/>
        <rFont val="Arial"/>
        <family val="2"/>
      </rPr>
      <t>Personalausgaben für</t>
    </r>
    <r>
      <rPr>
        <sz val="10"/>
        <color theme="1"/>
        <rFont val="Arial"/>
        <family val="2"/>
      </rPr>
      <t xml:space="preserve"> z. B.</t>
    </r>
  </si>
  <si>
    <r>
      <rPr>
        <b/>
        <sz val="10"/>
        <color theme="1"/>
        <rFont val="Arial"/>
        <family val="2"/>
      </rPr>
      <t>Sachausgaben für</t>
    </r>
    <r>
      <rPr>
        <sz val="10"/>
        <color theme="1"/>
        <rFont val="Arial"/>
        <family val="2"/>
      </rPr>
      <t xml:space="preserve"> z. B.</t>
    </r>
  </si>
  <si>
    <t>Reisekosten</t>
  </si>
  <si>
    <t>projektbezogene Lehrmittel</t>
  </si>
  <si>
    <t>Druckkosten</t>
  </si>
  <si>
    <t>Programmierkosten (und/oder extern ?)</t>
  </si>
  <si>
    <t>Summe Personalkosten</t>
  </si>
  <si>
    <t>Summe Sachkosten</t>
  </si>
  <si>
    <t>Summe Personalkosten insgesamt</t>
  </si>
  <si>
    <t>Summe Sachkosten insgesamt</t>
  </si>
  <si>
    <t xml:space="preserve">Ausstattung </t>
  </si>
  <si>
    <t>Ausstattung</t>
  </si>
  <si>
    <t>Tandempartner/in:</t>
  </si>
  <si>
    <t>Tel.:</t>
  </si>
  <si>
    <t>E-Mail:</t>
  </si>
  <si>
    <t xml:space="preserve">Stand: </t>
  </si>
  <si>
    <t>Projekt (mit Kurztitel):</t>
  </si>
  <si>
    <t>E 13 TV-L (100 %)</t>
  </si>
  <si>
    <t>Hilfskräfte (un-/geprüft)*</t>
  </si>
  <si>
    <t>*Bemessungsgrundlage für die Personalkosten sind die entsprechenden Personalmittelsätze der DFG für 2022. Hinsichtlich studentischer/wissenschaftlicher Hilfskräfte wird auf das Rundschreiben des Ministeriums für Wissenschaft, Forschung und Kunst Baden-Württemberg vom 24.08.2022, Az.: 13-0385.1-05/53/22, verwiesen.</t>
  </si>
  <si>
    <t>Ansprechpartner/in:</t>
  </si>
  <si>
    <t>Kat1</t>
  </si>
  <si>
    <t>Nr</t>
  </si>
  <si>
    <t>Hinweise</t>
  </si>
  <si>
    <t>Kat2</t>
  </si>
  <si>
    <r>
      <t xml:space="preserve">DFG </t>
    </r>
    <r>
      <rPr>
        <sz val="9"/>
        <color indexed="64"/>
        <rFont val="Arial"/>
        <family val="2"/>
      </rPr>
      <t xml:space="preserve">Personalkostenkategorie </t>
    </r>
  </si>
  <si>
    <t xml:space="preserve">Tarifliche Orientierung </t>
  </si>
  <si>
    <t xml:space="preserve">Erläuterungen </t>
  </si>
  <si>
    <t>Personalkosten</t>
  </si>
  <si>
    <t>Professur</t>
  </si>
  <si>
    <t>01 Professur</t>
  </si>
  <si>
    <t xml:space="preserve">Professur </t>
  </si>
  <si>
    <t xml:space="preserve">W-Besoldung </t>
  </si>
  <si>
    <t>E14 (4) bis E15 (4)</t>
  </si>
  <si>
    <t>Nachwuchsgruppenleiterin/ Nachwuchsgruppenleiter/
Heisenberg-Förderung</t>
  </si>
  <si>
    <t>E 14 Stufe 4 bis E 15 Stufe 4</t>
  </si>
  <si>
    <t>E13 (3) bis E14 (2)</t>
  </si>
  <si>
    <t>03 Post-Dok</t>
  </si>
  <si>
    <t xml:space="preserve">Postdoktorandin/ Postdoktorand 
und Vergleichbare </t>
  </si>
  <si>
    <t xml:space="preserve">E 13 Stufe 3 bis E 14 Stufe 2 </t>
  </si>
  <si>
    <t xml:space="preserve">Promoviertes Personal oder sonstige wissen-schaftliche Beschäftigte ohne Promotionsabsicht mit mindestens 3-jähriger Berufserfahrung (universitäres Diplom oder Masterabschluss (Uni/FH)) </t>
  </si>
  <si>
    <t xml:space="preserve">Ä 1 Stufe 2 bis 
Ä 2 Stufe 1 </t>
  </si>
  <si>
    <t>04 ärztl. wiss. MA</t>
  </si>
  <si>
    <t xml:space="preserve">Ärztliche wissenschaftliche Mitarbeiterin/ Ärztlicher wissen-schaftlicher Mitarbeiter </t>
  </si>
  <si>
    <t xml:space="preserve">Beschäftigte, die nach TV-Ä vergütet werden (inkl.) Rotationsstellen/Gerokstellen) </t>
  </si>
  <si>
    <t>E13 (2) bis E14 (1)</t>
  </si>
  <si>
    <t>05 Dok</t>
  </si>
  <si>
    <t xml:space="preserve">Doktorandin/ Doktorand und Vergleichbare </t>
  </si>
  <si>
    <t xml:space="preserve">E 13 Stufe 2 bis E 14 Stufe 1 </t>
  </si>
  <si>
    <t xml:space="preserve">Promovierende oder sonstige wissenschaftliche Beschäftigte ohne Promotionsabsicht mit weniger als 3 Jahren Berufserfahrung (universitäres Diplom oder Masterabschluss (Uni/FH) </t>
  </si>
  <si>
    <t>E9 bis E12</t>
  </si>
  <si>
    <t>06 sonst. wiss. MA</t>
  </si>
  <si>
    <t xml:space="preserve">Sonstige(r) wissenschaftliche(r) Mitarbeiterin oder Mitarbeiter </t>
  </si>
  <si>
    <t xml:space="preserve">E 9 bis E 12 </t>
  </si>
  <si>
    <t xml:space="preserve">Beschäftigte mit Bachelorabschluss (Uni/FH) </t>
  </si>
  <si>
    <t>E2 - E9 (2)</t>
  </si>
  <si>
    <t>07 nicht-wiss. MA</t>
  </si>
  <si>
    <t xml:space="preserve">Nichtwissenschaftliche(r) Mitar-beiterin oder Mitarbeiter </t>
  </si>
  <si>
    <t xml:space="preserve">E 2 Stufe 1 bis E 9 Stufe 2 </t>
  </si>
  <si>
    <t xml:space="preserve">Sonstige technische oder administrative Beschäftigte mit tarifgebundenem Arbeitsvertrag wie z.B. Technische Assistenz, Labor- und Werkstattpersonal </t>
  </si>
  <si>
    <t>HiWi geprüft</t>
  </si>
  <si>
    <t>08 HiWi geprüft</t>
  </si>
  <si>
    <t>Hilfskräfte, geprüft</t>
  </si>
  <si>
    <t>Stand WS 2019 / incl. 28% Sozialversicherungsbeitrag</t>
  </si>
  <si>
    <t>HiWi ungeprüft</t>
  </si>
  <si>
    <t>09 HiWi ungeprüft</t>
  </si>
  <si>
    <t>Hilfskräfte, ungeprüft</t>
  </si>
  <si>
    <t>Sachkosten</t>
  </si>
  <si>
    <t>Verbrauchsmaterial</t>
  </si>
  <si>
    <t>10 Verbrauchsmaterial</t>
  </si>
  <si>
    <t>Reisen</t>
  </si>
  <si>
    <t>11 Reisen</t>
  </si>
  <si>
    <t>Workshop</t>
  </si>
  <si>
    <t>12 Workshop</t>
  </si>
  <si>
    <t>Konferenz</t>
  </si>
  <si>
    <t>13 Konferenz</t>
  </si>
  <si>
    <t>Unterauftrag</t>
  </si>
  <si>
    <t>14 Unteraufträge</t>
  </si>
  <si>
    <t xml:space="preserve">Sonstige </t>
  </si>
  <si>
    <t xml:space="preserve">15 Sonstige </t>
  </si>
  <si>
    <t>open access</t>
  </si>
  <si>
    <t>16 open access</t>
  </si>
  <si>
    <t>Veröffentlichungskosten</t>
  </si>
  <si>
    <t>Investitionen</t>
  </si>
  <si>
    <t>17 Investitionen</t>
  </si>
  <si>
    <t xml:space="preserve">Im Finanzierungsplan(Details) nicht enthaltene Kategorien sind für diese Ausschreibung nicht verwendbar </t>
  </si>
  <si>
    <t>EUR/ Jahr 
(2022)</t>
  </si>
  <si>
    <t>EUR/ Monat 
(2022)</t>
  </si>
  <si>
    <t>EUR/ Jahr 
(2021)</t>
  </si>
  <si>
    <t>EUR/ Monat 
(2021)</t>
  </si>
  <si>
    <t>02 Nachwuchsgruppenleiter:in</t>
  </si>
  <si>
    <t>Einrichtung</t>
  </si>
  <si>
    <t>Name</t>
  </si>
  <si>
    <t>Vorname</t>
  </si>
  <si>
    <t>Akad. Grad / Titel</t>
  </si>
  <si>
    <t xml:space="preserve">Beteiligung / Funktion </t>
  </si>
  <si>
    <t>Telefon</t>
  </si>
  <si>
    <t>E-Mail</t>
  </si>
  <si>
    <t>Postanschrift</t>
  </si>
  <si>
    <t>PLZ, Ort</t>
  </si>
  <si>
    <t>Ergänzungen, Anmerkungen</t>
  </si>
  <si>
    <t>gem. Schreiben des MWK vom 24.08.2022, Az 13-0384.1-05/36/22, i.V.m. Schreiben des FM vom 22.08.2022, Az.: 1-0384-1-04/21
15,36 €/Std. Stand WS 2022 / incl. 28% Sozialversicherungsbeitrag</t>
  </si>
  <si>
    <t>gem. Schreiben des MWK vom 24.08.2022, Az 13-0384.1-05/36/22, i.V.m. Schreiben des FM vom 22.08.2022, Az.: 1-0384-1-04/21
16,03 €/Std. Stand WS 2022 / incl. 28% Sozialversicherungsbeitrag</t>
  </si>
  <si>
    <t>Position lt. Referenz</t>
  </si>
  <si>
    <t>Stunden/Monate</t>
  </si>
  <si>
    <t>Richtsatz lt. Referenz</t>
  </si>
  <si>
    <t>Federführende Einrichtung/ Partner-Hochschule</t>
  </si>
  <si>
    <t>Federführende Einrichtung</t>
  </si>
  <si>
    <t>Partner-Hochschule</t>
  </si>
  <si>
    <t>Federführende Einrichtung:</t>
  </si>
  <si>
    <t xml:space="preserve">Förderprogramm (mit Kurztitel): </t>
  </si>
  <si>
    <t>Finanzierungsplan</t>
  </si>
  <si>
    <t>Beantragte Fördersumme</t>
  </si>
  <si>
    <t>…</t>
  </si>
  <si>
    <t>Fellowships für Lehrinnovationen und Unterstützungsangebote in der digitalen Hochschullehre (bwDigiFellows)</t>
  </si>
  <si>
    <r>
      <t xml:space="preserve">Bitte mindestens Projektleitung und je eine/n Ansprechpartner/in für inhaltliche Fragen und für Finanzen/Haushalt pro Einrichtung angeben.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Beispiele für "Beteiligung / Funktion":</t>
    </r>
    <r>
      <rPr>
        <sz val="10"/>
        <rFont val="Arial"/>
        <family val="2"/>
      </rPr>
      <t xml:space="preserve">
- federführende/r Antragssteller/in und Projektleitung
- Tandempartner/in
- Haushaltsabteilung / Finanzabteilung
- etc.</t>
    </r>
  </si>
  <si>
    <t>Partner-Hochschule (falls Tandempartner/in an anderer Hochschule)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</si>
</sst>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scheme val="minor"/>
    </font>
    <font>
      <b/>
      <sz val="10"/>
      <name val="Arial"/>
      <family val="2"/>
    </font>
    <font>
      <sz val="10"/>
      <color indexed="64"/>
      <name val="Arial"/>
      <family val="2"/>
    </font>
    <font>
      <sz val="12"/>
      <color indexed="64"/>
      <name val="Arial"/>
      <family val="2"/>
    </font>
    <font>
      <sz val="9"/>
      <color indexed="64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rgb="FF0070C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3" xfId="0" applyFont="1" applyBorder="1"/>
    <xf numFmtId="0" fontId="0" fillId="0" borderId="2" xfId="0" applyBorder="1"/>
    <xf numFmtId="0" fontId="1" fillId="0" borderId="2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center" vertical="top" wrapText="1"/>
    </xf>
    <xf numFmtId="0" fontId="3" fillId="0" borderId="0" xfId="1"/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vertical="top"/>
    </xf>
    <xf numFmtId="0" fontId="7" fillId="0" borderId="1" xfId="2" applyFont="1" applyBorder="1" applyAlignment="1">
      <alignment vertical="top" wrapText="1"/>
    </xf>
    <xf numFmtId="3" fontId="7" fillId="0" borderId="1" xfId="2" applyNumberFormat="1" applyFont="1" applyBorder="1" applyAlignment="1">
      <alignment horizontal="right" vertical="top" wrapText="1"/>
    </xf>
    <xf numFmtId="0" fontId="5" fillId="0" borderId="1" xfId="2" applyFont="1" applyBorder="1" applyAlignment="1">
      <alignment vertical="top" wrapText="1"/>
    </xf>
    <xf numFmtId="0" fontId="7" fillId="0" borderId="1" xfId="2" applyFont="1" applyBorder="1" applyAlignment="1">
      <alignment vertical="top"/>
    </xf>
    <xf numFmtId="0" fontId="9" fillId="0" borderId="1" xfId="1" applyFont="1" applyBorder="1" applyAlignment="1">
      <alignment vertical="top"/>
    </xf>
    <xf numFmtId="0" fontId="9" fillId="0" borderId="1" xfId="1" applyFont="1" applyBorder="1" applyAlignment="1">
      <alignment vertical="top" wrapText="1"/>
    </xf>
    <xf numFmtId="0" fontId="3" fillId="0" borderId="1" xfId="1" applyBorder="1" applyAlignment="1">
      <alignment vertical="top"/>
    </xf>
    <xf numFmtId="0" fontId="3" fillId="0" borderId="1" xfId="1" applyBorder="1" applyAlignment="1">
      <alignment vertical="top" wrapText="1"/>
    </xf>
    <xf numFmtId="0" fontId="10" fillId="0" borderId="4" xfId="1" applyFont="1" applyBorder="1" applyAlignment="1">
      <alignment horizontal="left" vertical="center"/>
    </xf>
    <xf numFmtId="0" fontId="3" fillId="0" borderId="0" xfId="1" applyAlignment="1">
      <alignment horizontal="center"/>
    </xf>
    <xf numFmtId="0" fontId="3" fillId="0" borderId="0" xfId="1" applyAlignment="1">
      <alignment wrapText="1"/>
    </xf>
    <xf numFmtId="0" fontId="10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3" fillId="0" borderId="0" xfId="1" applyAlignment="1">
      <alignment horizontal="left"/>
    </xf>
    <xf numFmtId="0" fontId="11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0" fontId="14" fillId="0" borderId="1" xfId="3" applyBorder="1" applyAlignment="1">
      <alignment vertical="center" wrapText="1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49" fontId="0" fillId="0" borderId="1" xfId="0" applyNumberFormat="1" applyBorder="1" applyAlignment="1">
      <alignment vertical="top"/>
    </xf>
    <xf numFmtId="0" fontId="8" fillId="0" borderId="0" xfId="0" applyFont="1"/>
    <xf numFmtId="0" fontId="16" fillId="0" borderId="0" xfId="0" applyFont="1"/>
    <xf numFmtId="0" fontId="17" fillId="0" borderId="1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44" fontId="1" fillId="0" borderId="0" xfId="0" applyNumberFormat="1" applyFont="1"/>
    <xf numFmtId="44" fontId="1" fillId="0" borderId="0" xfId="0" applyNumberFormat="1" applyFont="1" applyAlignment="1">
      <alignment wrapText="1"/>
    </xf>
    <xf numFmtId="44" fontId="1" fillId="0" borderId="0" xfId="0" applyNumberFormat="1" applyFont="1" applyAlignment="1"/>
    <xf numFmtId="44" fontId="1" fillId="0" borderId="1" xfId="0" applyNumberFormat="1" applyFont="1" applyBorder="1"/>
    <xf numFmtId="44" fontId="0" fillId="0" borderId="1" xfId="0" applyNumberFormat="1" applyBorder="1" applyAlignment="1">
      <alignment vertical="center"/>
    </xf>
    <xf numFmtId="44" fontId="0" fillId="4" borderId="1" xfId="0" applyNumberFormat="1" applyFill="1" applyBorder="1" applyAlignment="1">
      <alignment vertical="center"/>
    </xf>
    <xf numFmtId="44" fontId="0" fillId="4" borderId="2" xfId="0" applyNumberFormat="1" applyFill="1" applyBorder="1" applyAlignment="1">
      <alignment vertical="center"/>
    </xf>
    <xf numFmtId="44" fontId="1" fillId="5" borderId="3" xfId="0" applyNumberFormat="1" applyFont="1" applyFill="1" applyBorder="1" applyAlignment="1">
      <alignment vertical="center"/>
    </xf>
    <xf numFmtId="44" fontId="1" fillId="6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44" fontId="0" fillId="0" borderId="0" xfId="0" applyNumberFormat="1"/>
    <xf numFmtId="44" fontId="0" fillId="0" borderId="0" xfId="0" applyNumberFormat="1" applyAlignment="1"/>
    <xf numFmtId="44" fontId="1" fillId="0" borderId="1" xfId="0" applyNumberFormat="1" applyFont="1" applyBorder="1" applyAlignment="1">
      <alignment horizontal="center"/>
    </xf>
    <xf numFmtId="44" fontId="0" fillId="4" borderId="3" xfId="0" applyNumberFormat="1" applyFont="1" applyFill="1" applyBorder="1" applyAlignment="1">
      <alignment vertical="center"/>
    </xf>
    <xf numFmtId="44" fontId="0" fillId="5" borderId="1" xfId="0" applyNumberFormat="1" applyFill="1" applyBorder="1" applyAlignment="1">
      <alignment vertical="center"/>
    </xf>
    <xf numFmtId="44" fontId="0" fillId="5" borderId="2" xfId="0" applyNumberFormat="1" applyFill="1" applyBorder="1" applyAlignment="1">
      <alignment vertical="center"/>
    </xf>
    <xf numFmtId="44" fontId="0" fillId="4" borderId="3" xfId="0" applyNumberForma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0" fontId="1" fillId="7" borderId="1" xfId="0" applyFont="1" applyFill="1" applyBorder="1" applyAlignment="1">
      <alignment wrapText="1"/>
    </xf>
    <xf numFmtId="44" fontId="1" fillId="7" borderId="1" xfId="0" applyNumberFormat="1" applyFont="1" applyFill="1" applyBorder="1" applyAlignment="1">
      <alignment wrapText="1"/>
    </xf>
    <xf numFmtId="44" fontId="0" fillId="7" borderId="1" xfId="0" applyNumberFormat="1" applyFill="1" applyBorder="1"/>
    <xf numFmtId="0" fontId="0" fillId="7" borderId="1" xfId="0" applyFill="1" applyBorder="1"/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wrapText="1"/>
    </xf>
  </cellXfs>
  <cellStyles count="4">
    <cellStyle name="Link" xfId="3" builtinId="8"/>
    <cellStyle name="Standard" xfId="0" builtinId="0"/>
    <cellStyle name="Standard 2" xfId="1"/>
    <cellStyle name="Standard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2138048</xdr:colOff>
      <xdr:row>0</xdr:row>
      <xdr:rowOff>139829</xdr:rowOff>
    </xdr:from>
    <xdr:to>
      <xdr:col>5</xdr:col>
      <xdr:colOff>1658697</xdr:colOff>
      <xdr:row>8</xdr:row>
      <xdr:rowOff>50140</xdr:rowOff>
    </xdr:to>
    <xdr:sp macro="" textlink="">
      <xdr:nvSpPr>
        <xdr:cNvPr id="3" name="Textfeld 2"/>
        <xdr:cNvSpPr txBox="1"/>
      </xdr:nvSpPr>
      <xdr:spPr>
        <a:xfrm>
          <a:off x="8658343" y="139829"/>
          <a:ext cx="3036240" cy="2239606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Hinweise:</a:t>
          </a:r>
        </a:p>
        <a:p>
          <a:endParaRPr lang="de-DE" sz="1100" baseline="0"/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/>
            <a:t>Graue Felder enthalten Berechnungen und  sollen nicht geändert werden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/>
            <a:t>Bitte die Formeln beim Einfügen neuer Zeilen mit einfügen.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/>
            <a:t>Es gibt nur Richtsätze für Personalkosten. Bei den Sachkosten wird der Betrag in die Spalte "Soll in EUR" eingetragen.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 baseline="0"/>
            <a:t>Die Beispielpositionen können nach Bedarf überschrieben/gelöscht werden. 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="110" zoomScaleNormal="110" workbookViewId="0">
      <pane ySplit="12" topLeftCell="A28" activePane="bottomLeft" state="frozen"/>
      <selection pane="bottomLeft" activeCell="B63" sqref="B63"/>
    </sheetView>
  </sheetViews>
  <sheetFormatPr baseColWidth="10" defaultRowHeight="12.5" x14ac:dyDescent="0.25"/>
  <cols>
    <col min="1" max="1" width="32.54296875" bestFit="1" customWidth="1"/>
    <col min="2" max="3" width="32.54296875" customWidth="1"/>
    <col min="4" max="4" width="32.54296875" style="79" customWidth="1"/>
    <col min="5" max="5" width="20.1796875" style="79" customWidth="1"/>
    <col min="6" max="6" width="25" customWidth="1"/>
  </cols>
  <sheetData>
    <row r="1" spans="1:6" ht="37.5" x14ac:dyDescent="0.3">
      <c r="A1" s="52" t="s">
        <v>114</v>
      </c>
      <c r="B1" s="53" t="s">
        <v>118</v>
      </c>
      <c r="C1" s="2"/>
      <c r="D1" s="67"/>
    </row>
    <row r="2" spans="1:6" ht="32.15" customHeight="1" x14ac:dyDescent="0.3">
      <c r="A2" s="54" t="s">
        <v>113</v>
      </c>
      <c r="B2" s="54"/>
      <c r="C2" s="9"/>
      <c r="D2" s="68"/>
    </row>
    <row r="3" spans="1:6" ht="24" customHeight="1" x14ac:dyDescent="0.3">
      <c r="A3" s="52" t="s">
        <v>16</v>
      </c>
      <c r="B3" s="52"/>
      <c r="C3" s="2"/>
      <c r="D3" s="67"/>
    </row>
    <row r="4" spans="1:6" ht="20.5" customHeight="1" x14ac:dyDescent="0.3">
      <c r="A4" s="52" t="s">
        <v>20</v>
      </c>
      <c r="B4" s="52"/>
      <c r="C4" s="2"/>
      <c r="D4" s="67"/>
    </row>
    <row r="5" spans="1:6" s="1" customFormat="1" ht="18" customHeight="1" x14ac:dyDescent="0.3">
      <c r="A5" s="52" t="s">
        <v>0</v>
      </c>
      <c r="B5" s="52"/>
      <c r="C5" s="10"/>
      <c r="D5" s="69"/>
      <c r="E5" s="80"/>
    </row>
    <row r="6" spans="1:6" ht="13" x14ac:dyDescent="0.3">
      <c r="A6" s="52"/>
      <c r="B6" s="52"/>
      <c r="C6" s="2"/>
      <c r="D6" s="67"/>
    </row>
    <row r="7" spans="1:6" ht="13" x14ac:dyDescent="0.3">
      <c r="A7" s="52" t="s">
        <v>24</v>
      </c>
      <c r="B7" s="52"/>
      <c r="C7" s="2"/>
      <c r="D7" s="67"/>
    </row>
    <row r="8" spans="1:6" ht="13" x14ac:dyDescent="0.3">
      <c r="A8" s="52" t="s">
        <v>17</v>
      </c>
      <c r="B8" s="52"/>
      <c r="C8" s="2"/>
      <c r="D8" s="67"/>
    </row>
    <row r="9" spans="1:6" ht="13" x14ac:dyDescent="0.3">
      <c r="A9" s="52" t="s">
        <v>18</v>
      </c>
      <c r="B9" s="52"/>
      <c r="C9" s="2"/>
      <c r="D9" s="67"/>
    </row>
    <row r="11" spans="1:6" ht="13" x14ac:dyDescent="0.3">
      <c r="A11" s="2" t="s">
        <v>115</v>
      </c>
      <c r="B11" s="2"/>
      <c r="C11" s="2"/>
      <c r="D11" s="67"/>
      <c r="F11" s="2" t="s">
        <v>19</v>
      </c>
    </row>
    <row r="12" spans="1:6" ht="13" x14ac:dyDescent="0.3">
      <c r="A12" s="3"/>
      <c r="B12" s="3" t="s">
        <v>107</v>
      </c>
      <c r="C12" s="3" t="s">
        <v>108</v>
      </c>
      <c r="D12" s="70" t="s">
        <v>109</v>
      </c>
      <c r="E12" s="81" t="s">
        <v>2</v>
      </c>
      <c r="F12" s="4" t="s">
        <v>3</v>
      </c>
    </row>
    <row r="13" spans="1:6" ht="13" x14ac:dyDescent="0.3">
      <c r="A13" s="87" t="s">
        <v>111</v>
      </c>
      <c r="B13" s="87"/>
      <c r="C13" s="87"/>
      <c r="D13" s="88"/>
      <c r="E13" s="89"/>
      <c r="F13" s="90"/>
    </row>
    <row r="14" spans="1:6" ht="16.5" customHeight="1" x14ac:dyDescent="0.3">
      <c r="A14" s="5" t="s">
        <v>4</v>
      </c>
      <c r="B14" s="57"/>
      <c r="C14" s="57"/>
      <c r="D14" s="71"/>
      <c r="E14" s="71"/>
      <c r="F14" s="58"/>
    </row>
    <row r="15" spans="1:6" x14ac:dyDescent="0.25">
      <c r="A15" s="5" t="s">
        <v>21</v>
      </c>
      <c r="B15" s="57"/>
      <c r="C15" s="57"/>
      <c r="D15" s="72" t="e">
        <f>VLOOKUP(B15,Referenz!$D$1:$K$18,4,FALSE)</f>
        <v>#N/A</v>
      </c>
      <c r="E15" s="72" t="e">
        <f t="shared" ref="E15:E19" si="0">C15*D15</f>
        <v>#N/A</v>
      </c>
      <c r="F15" s="58"/>
    </row>
    <row r="16" spans="1:6" x14ac:dyDescent="0.25">
      <c r="A16" s="5" t="s">
        <v>1</v>
      </c>
      <c r="B16" s="57"/>
      <c r="C16" s="57"/>
      <c r="D16" s="72" t="e">
        <f>VLOOKUP(B16,Referenz!$D$1:$K$18,4,FALSE)</f>
        <v>#N/A</v>
      </c>
      <c r="E16" s="72" t="e">
        <f t="shared" si="0"/>
        <v>#N/A</v>
      </c>
      <c r="F16" s="58"/>
    </row>
    <row r="17" spans="1:6" x14ac:dyDescent="0.25">
      <c r="A17" s="5" t="s">
        <v>22</v>
      </c>
      <c r="B17" s="57"/>
      <c r="C17" s="57"/>
      <c r="D17" s="72" t="e">
        <f>VLOOKUP(B17,Referenz!$D$1:$K$18,4,FALSE)</f>
        <v>#N/A</v>
      </c>
      <c r="E17" s="72" t="e">
        <f t="shared" si="0"/>
        <v>#N/A</v>
      </c>
      <c r="F17" s="58"/>
    </row>
    <row r="18" spans="1:6" x14ac:dyDescent="0.25">
      <c r="A18" s="5" t="s">
        <v>117</v>
      </c>
      <c r="B18" s="57"/>
      <c r="C18" s="57"/>
      <c r="D18" s="72" t="e">
        <f>VLOOKUP(B18,Referenz!$D$1:$K$18,4,FALSE)</f>
        <v>#N/A</v>
      </c>
      <c r="E18" s="72" t="e">
        <f t="shared" si="0"/>
        <v>#N/A</v>
      </c>
      <c r="F18" s="58"/>
    </row>
    <row r="19" spans="1:6" ht="13" thickBot="1" x14ac:dyDescent="0.3">
      <c r="A19" s="7"/>
      <c r="B19" s="59"/>
      <c r="C19" s="59"/>
      <c r="D19" s="73" t="e">
        <f>VLOOKUP(B19,Referenz!$D$1:$K$18,4,FALSE)</f>
        <v>#N/A</v>
      </c>
      <c r="E19" s="73" t="e">
        <f t="shared" si="0"/>
        <v>#N/A</v>
      </c>
      <c r="F19" s="60"/>
    </row>
    <row r="20" spans="1:6" ht="13" x14ac:dyDescent="0.3">
      <c r="A20" s="6" t="s">
        <v>10</v>
      </c>
      <c r="B20" s="55"/>
      <c r="C20" s="55"/>
      <c r="D20" s="74"/>
      <c r="E20" s="82" t="e">
        <f>SUM(E15:E19)</f>
        <v>#N/A</v>
      </c>
      <c r="F20" s="61"/>
    </row>
    <row r="21" spans="1:6" x14ac:dyDescent="0.25">
      <c r="A21" s="5"/>
      <c r="B21" s="57"/>
      <c r="C21" s="57"/>
      <c r="D21" s="71"/>
      <c r="E21" s="71"/>
      <c r="F21" s="58"/>
    </row>
    <row r="22" spans="1:6" ht="13" x14ac:dyDescent="0.3">
      <c r="A22" s="5" t="s">
        <v>5</v>
      </c>
      <c r="B22" s="57"/>
      <c r="C22" s="57"/>
      <c r="D22" s="71"/>
      <c r="E22" s="71"/>
      <c r="F22" s="58"/>
    </row>
    <row r="23" spans="1:6" x14ac:dyDescent="0.25">
      <c r="A23" s="5" t="s">
        <v>6</v>
      </c>
      <c r="B23" s="57"/>
      <c r="C23" s="57"/>
      <c r="D23" s="72" t="e">
        <f>VLOOKUP(B23,Referenz!$D$1:$K$18,4,FALSE)</f>
        <v>#N/A</v>
      </c>
      <c r="E23" s="83"/>
      <c r="F23" s="58"/>
    </row>
    <row r="24" spans="1:6" x14ac:dyDescent="0.25">
      <c r="A24" s="5" t="s">
        <v>7</v>
      </c>
      <c r="B24" s="57"/>
      <c r="C24" s="57"/>
      <c r="D24" s="72" t="e">
        <f>VLOOKUP(B24,Referenz!$D$1:$K$18,4,FALSE)</f>
        <v>#N/A</v>
      </c>
      <c r="E24" s="83"/>
      <c r="F24" s="58"/>
    </row>
    <row r="25" spans="1:6" x14ac:dyDescent="0.25">
      <c r="A25" s="5" t="s">
        <v>9</v>
      </c>
      <c r="B25" s="57"/>
      <c r="C25" s="57"/>
      <c r="D25" s="72" t="e">
        <f>VLOOKUP(B25,Referenz!$D$1:$K$18,4,FALSE)</f>
        <v>#N/A</v>
      </c>
      <c r="E25" s="83"/>
      <c r="F25" s="58"/>
    </row>
    <row r="26" spans="1:6" x14ac:dyDescent="0.25">
      <c r="A26" s="5" t="s">
        <v>8</v>
      </c>
      <c r="B26" s="57"/>
      <c r="C26" s="57"/>
      <c r="D26" s="72" t="e">
        <f>VLOOKUP(B26,Referenz!$D$1:$K$18,4,FALSE)</f>
        <v>#N/A</v>
      </c>
      <c r="E26" s="83"/>
      <c r="F26" s="58"/>
    </row>
    <row r="27" spans="1:6" x14ac:dyDescent="0.25">
      <c r="A27" s="5" t="s">
        <v>15</v>
      </c>
      <c r="B27" s="57"/>
      <c r="C27" s="57"/>
      <c r="D27" s="72" t="e">
        <f>VLOOKUP(B27,Referenz!$D$1:$K$18,4,FALSE)</f>
        <v>#N/A</v>
      </c>
      <c r="E27" s="83"/>
      <c r="F27" s="58"/>
    </row>
    <row r="28" spans="1:6" x14ac:dyDescent="0.25">
      <c r="A28" s="5" t="s">
        <v>117</v>
      </c>
      <c r="B28" s="57"/>
      <c r="C28" s="57"/>
      <c r="D28" s="72" t="e">
        <f>VLOOKUP(B28,Referenz!$D$1:$K$18,4,FALSE)</f>
        <v>#N/A</v>
      </c>
      <c r="E28" s="83"/>
      <c r="F28" s="58"/>
    </row>
    <row r="29" spans="1:6" ht="13" thickBot="1" x14ac:dyDescent="0.3">
      <c r="A29" s="7"/>
      <c r="B29" s="59"/>
      <c r="C29" s="59"/>
      <c r="D29" s="73" t="e">
        <f>VLOOKUP(B29,Referenz!$D$1:$K$18,4,FALSE)</f>
        <v>#N/A</v>
      </c>
      <c r="E29" s="84"/>
      <c r="F29" s="60"/>
    </row>
    <row r="30" spans="1:6" ht="13" x14ac:dyDescent="0.3">
      <c r="A30" s="6" t="s">
        <v>11</v>
      </c>
      <c r="B30" s="55"/>
      <c r="C30" s="55"/>
      <c r="D30" s="74"/>
      <c r="E30" s="85">
        <f>SUM(E23:E29)</f>
        <v>0</v>
      </c>
      <c r="F30" s="56"/>
    </row>
    <row r="31" spans="1:6" x14ac:dyDescent="0.25">
      <c r="A31" s="5"/>
      <c r="B31" s="57"/>
      <c r="C31" s="57"/>
      <c r="D31" s="71"/>
      <c r="E31" s="71"/>
      <c r="F31" s="58"/>
    </row>
    <row r="32" spans="1:6" ht="13" x14ac:dyDescent="0.3">
      <c r="A32" s="64" t="s">
        <v>120</v>
      </c>
      <c r="B32" s="65"/>
      <c r="C32" s="65"/>
      <c r="D32" s="75"/>
      <c r="E32" s="86"/>
      <c r="F32" s="66"/>
    </row>
    <row r="33" spans="1:6" ht="17.5" customHeight="1" x14ac:dyDescent="0.3">
      <c r="A33" s="5" t="s">
        <v>4</v>
      </c>
      <c r="B33" s="57"/>
      <c r="C33" s="57"/>
      <c r="D33" s="71"/>
      <c r="E33" s="71"/>
      <c r="F33" s="58"/>
    </row>
    <row r="34" spans="1:6" x14ac:dyDescent="0.25">
      <c r="A34" s="5" t="s">
        <v>21</v>
      </c>
      <c r="B34" s="57"/>
      <c r="C34" s="57"/>
      <c r="D34" s="72" t="e">
        <f>VLOOKUP(B34,Referenz!$D$1:$K$18,4,FALSE)</f>
        <v>#N/A</v>
      </c>
      <c r="E34" s="72" t="e">
        <f t="shared" ref="E34:E38" si="1">C34*D34</f>
        <v>#N/A</v>
      </c>
      <c r="F34" s="58"/>
    </row>
    <row r="35" spans="1:6" x14ac:dyDescent="0.25">
      <c r="A35" s="5" t="s">
        <v>1</v>
      </c>
      <c r="B35" s="57"/>
      <c r="C35" s="57"/>
      <c r="D35" s="72" t="e">
        <f>VLOOKUP(B35,Referenz!$D$1:$K$18,4,FALSE)</f>
        <v>#N/A</v>
      </c>
      <c r="E35" s="72" t="e">
        <f t="shared" si="1"/>
        <v>#N/A</v>
      </c>
      <c r="F35" s="58"/>
    </row>
    <row r="36" spans="1:6" x14ac:dyDescent="0.25">
      <c r="A36" s="5" t="s">
        <v>22</v>
      </c>
      <c r="B36" s="57"/>
      <c r="C36" s="57"/>
      <c r="D36" s="72" t="e">
        <f>VLOOKUP(B36,Referenz!$D$1:$K$18,4,FALSE)</f>
        <v>#N/A</v>
      </c>
      <c r="E36" s="72" t="e">
        <f t="shared" si="1"/>
        <v>#N/A</v>
      </c>
      <c r="F36" s="58"/>
    </row>
    <row r="37" spans="1:6" x14ac:dyDescent="0.25">
      <c r="A37" s="5" t="s">
        <v>117</v>
      </c>
      <c r="B37" s="57"/>
      <c r="C37" s="57"/>
      <c r="D37" s="72" t="e">
        <f>VLOOKUP(B37,Referenz!$D$1:$K$18,4,FALSE)</f>
        <v>#N/A</v>
      </c>
      <c r="E37" s="72" t="e">
        <f t="shared" si="1"/>
        <v>#N/A</v>
      </c>
      <c r="F37" s="58"/>
    </row>
    <row r="38" spans="1:6" ht="13" thickBot="1" x14ac:dyDescent="0.3">
      <c r="A38" s="7"/>
      <c r="B38" s="59"/>
      <c r="C38" s="59"/>
      <c r="D38" s="73" t="e">
        <f>VLOOKUP(B38,Referenz!$D$1:$K$18,4,FALSE)</f>
        <v>#N/A</v>
      </c>
      <c r="E38" s="73" t="e">
        <f t="shared" si="1"/>
        <v>#N/A</v>
      </c>
      <c r="F38" s="60"/>
    </row>
    <row r="39" spans="1:6" ht="13" x14ac:dyDescent="0.3">
      <c r="A39" s="6" t="s">
        <v>10</v>
      </c>
      <c r="B39" s="55"/>
      <c r="C39" s="55"/>
      <c r="D39" s="74"/>
      <c r="E39" s="85" t="e">
        <f>SUM(E34:E38)</f>
        <v>#N/A</v>
      </c>
      <c r="F39" s="56"/>
    </row>
    <row r="40" spans="1:6" x14ac:dyDescent="0.25">
      <c r="A40" s="5"/>
      <c r="B40" s="57"/>
      <c r="C40" s="57"/>
      <c r="D40" s="71"/>
      <c r="E40" s="71"/>
      <c r="F40" s="58"/>
    </row>
    <row r="41" spans="1:6" ht="13" x14ac:dyDescent="0.3">
      <c r="A41" s="5" t="s">
        <v>5</v>
      </c>
      <c r="B41" s="57"/>
      <c r="C41" s="57"/>
      <c r="D41" s="71"/>
      <c r="E41" s="71"/>
      <c r="F41" s="58"/>
    </row>
    <row r="42" spans="1:6" x14ac:dyDescent="0.25">
      <c r="A42" s="5" t="s">
        <v>6</v>
      </c>
      <c r="B42" s="57"/>
      <c r="C42" s="57"/>
      <c r="D42" s="72" t="e">
        <f>VLOOKUP(B42,Referenz!$D$1:$K$18,4,FALSE)</f>
        <v>#N/A</v>
      </c>
      <c r="E42" s="83"/>
      <c r="F42" s="58"/>
    </row>
    <row r="43" spans="1:6" x14ac:dyDescent="0.25">
      <c r="A43" s="5" t="s">
        <v>7</v>
      </c>
      <c r="B43" s="57"/>
      <c r="C43" s="57"/>
      <c r="D43" s="72" t="e">
        <f>VLOOKUP(B43,Referenz!$D$1:$K$18,4,FALSE)</f>
        <v>#N/A</v>
      </c>
      <c r="E43" s="83"/>
      <c r="F43" s="58"/>
    </row>
    <row r="44" spans="1:6" x14ac:dyDescent="0.25">
      <c r="A44" s="5" t="s">
        <v>9</v>
      </c>
      <c r="B44" s="57"/>
      <c r="C44" s="57"/>
      <c r="D44" s="72" t="e">
        <f>VLOOKUP(B44,Referenz!$D$1:$K$18,4,FALSE)</f>
        <v>#N/A</v>
      </c>
      <c r="E44" s="83"/>
      <c r="F44" s="58"/>
    </row>
    <row r="45" spans="1:6" x14ac:dyDescent="0.25">
      <c r="A45" s="5" t="s">
        <v>8</v>
      </c>
      <c r="B45" s="57"/>
      <c r="C45" s="57"/>
      <c r="D45" s="72" t="e">
        <f>VLOOKUP(B45,Referenz!$D$1:$K$18,4,FALSE)</f>
        <v>#N/A</v>
      </c>
      <c r="E45" s="83"/>
      <c r="F45" s="58"/>
    </row>
    <row r="46" spans="1:6" x14ac:dyDescent="0.25">
      <c r="A46" s="5" t="s">
        <v>14</v>
      </c>
      <c r="B46" s="57"/>
      <c r="C46" s="57"/>
      <c r="D46" s="72" t="e">
        <f>VLOOKUP(B46,Referenz!$D$1:$K$18,4,FALSE)</f>
        <v>#N/A</v>
      </c>
      <c r="E46" s="83"/>
      <c r="F46" s="58"/>
    </row>
    <row r="47" spans="1:6" x14ac:dyDescent="0.25">
      <c r="A47" s="5" t="s">
        <v>117</v>
      </c>
      <c r="B47" s="57"/>
      <c r="C47" s="57"/>
      <c r="D47" s="72" t="e">
        <f>VLOOKUP(B47,Referenz!$D$1:$K$18,4,FALSE)</f>
        <v>#N/A</v>
      </c>
      <c r="E47" s="83"/>
      <c r="F47" s="58"/>
    </row>
    <row r="48" spans="1:6" ht="13" thickBot="1" x14ac:dyDescent="0.3">
      <c r="A48" s="7"/>
      <c r="B48" s="59"/>
      <c r="C48" s="59"/>
      <c r="D48" s="73" t="e">
        <f>VLOOKUP(B48,Referenz!$D$1:$K$18,4,FALSE)</f>
        <v>#N/A</v>
      </c>
      <c r="E48" s="84"/>
      <c r="F48" s="60"/>
    </row>
    <row r="49" spans="1:6" ht="13" x14ac:dyDescent="0.3">
      <c r="A49" s="6" t="s">
        <v>11</v>
      </c>
      <c r="B49" s="55"/>
      <c r="C49" s="55"/>
      <c r="D49" s="74"/>
      <c r="E49" s="85">
        <f>SUM(E42:E48)</f>
        <v>0</v>
      </c>
      <c r="F49" s="56"/>
    </row>
    <row r="50" spans="1:6" x14ac:dyDescent="0.25">
      <c r="A50" s="5"/>
      <c r="B50" s="57"/>
      <c r="C50" s="57"/>
      <c r="D50" s="71"/>
      <c r="E50" s="71"/>
      <c r="F50" s="58"/>
    </row>
    <row r="51" spans="1:6" ht="17.5" customHeight="1" x14ac:dyDescent="0.3">
      <c r="A51" s="3" t="s">
        <v>12</v>
      </c>
      <c r="B51" s="62"/>
      <c r="C51" s="62"/>
      <c r="D51" s="76"/>
      <c r="E51" s="72" t="e">
        <f>E20+E39</f>
        <v>#N/A</v>
      </c>
      <c r="F51" s="58"/>
    </row>
    <row r="52" spans="1:6" ht="17.5" customHeight="1" thickBot="1" x14ac:dyDescent="0.35">
      <c r="A52" s="8" t="s">
        <v>13</v>
      </c>
      <c r="B52" s="63"/>
      <c r="C52" s="63"/>
      <c r="D52" s="77"/>
      <c r="E52" s="73">
        <f>E30+E49</f>
        <v>0</v>
      </c>
      <c r="F52" s="60"/>
    </row>
    <row r="53" spans="1:6" ht="20.149999999999999" customHeight="1" x14ac:dyDescent="0.25">
      <c r="A53" s="55" t="s">
        <v>116</v>
      </c>
      <c r="B53" s="55"/>
      <c r="C53" s="55"/>
      <c r="D53" s="78"/>
      <c r="E53" s="85" t="e">
        <f>E51+E52</f>
        <v>#N/A</v>
      </c>
      <c r="F53" s="56"/>
    </row>
    <row r="58" spans="1:6" ht="26.5" customHeight="1" x14ac:dyDescent="0.25">
      <c r="A58" s="91" t="s">
        <v>23</v>
      </c>
      <c r="B58" s="91"/>
      <c r="C58" s="91"/>
      <c r="D58" s="91"/>
      <c r="E58" s="91"/>
      <c r="F58" s="91"/>
    </row>
  </sheetData>
  <mergeCells count="1">
    <mergeCell ref="A58:F58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Referenz!$D$2:$D$10</xm:f>
          </x14:formula1>
          <xm:sqref>B15:B19 B34:B38</xm:sqref>
        </x14:dataValidation>
        <x14:dataValidation type="list" allowBlank="1" showInputMessage="1" showErrorMessage="1">
          <x14:formula1>
            <xm:f>Referenz!$D$11:$D$18</xm:f>
          </x14:formula1>
          <xm:sqref>B23:B29 B42:B48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G23" sqref="G23"/>
    </sheetView>
  </sheetViews>
  <sheetFormatPr baseColWidth="10" defaultRowHeight="12.5" x14ac:dyDescent="0.25"/>
  <cols>
    <col min="1" max="1" width="25" bestFit="1" customWidth="1"/>
    <col min="6" max="6" width="18.7265625" bestFit="1" customWidth="1"/>
    <col min="9" max="9" width="12" bestFit="1" customWidth="1"/>
    <col min="11" max="11" width="24.1796875" bestFit="1" customWidth="1"/>
  </cols>
  <sheetData>
    <row r="1" spans="1:11" ht="23" x14ac:dyDescent="0.25">
      <c r="A1" s="35" t="s">
        <v>110</v>
      </c>
      <c r="B1" s="36" t="s">
        <v>95</v>
      </c>
      <c r="C1" s="36" t="s">
        <v>96</v>
      </c>
      <c r="D1" s="36" t="s">
        <v>97</v>
      </c>
      <c r="E1" s="37" t="s">
        <v>98</v>
      </c>
      <c r="F1" s="38" t="s">
        <v>99</v>
      </c>
      <c r="G1" s="36" t="s">
        <v>100</v>
      </c>
      <c r="H1" s="38" t="s">
        <v>101</v>
      </c>
      <c r="I1" s="36" t="s">
        <v>102</v>
      </c>
      <c r="J1" s="36" t="s">
        <v>103</v>
      </c>
      <c r="K1" s="36" t="s">
        <v>104</v>
      </c>
    </row>
    <row r="2" spans="1:11" ht="13" x14ac:dyDescent="0.25">
      <c r="A2" s="39"/>
      <c r="B2" s="40"/>
      <c r="C2" s="40"/>
      <c r="D2" s="40"/>
      <c r="E2" s="40"/>
      <c r="F2" s="41"/>
      <c r="G2" s="42"/>
      <c r="H2" s="43"/>
      <c r="I2" s="40"/>
      <c r="J2" s="44"/>
      <c r="K2" s="40"/>
    </row>
    <row r="3" spans="1:11" ht="13" x14ac:dyDescent="0.25">
      <c r="A3" s="39"/>
      <c r="B3" s="40"/>
      <c r="C3" s="40"/>
      <c r="D3" s="40"/>
      <c r="E3" s="40"/>
      <c r="F3" s="41"/>
      <c r="G3" s="45"/>
      <c r="H3" s="46"/>
      <c r="I3" s="44"/>
      <c r="J3" s="47"/>
      <c r="K3" s="40"/>
    </row>
    <row r="4" spans="1:11" x14ac:dyDescent="0.25">
      <c r="A4" s="51"/>
      <c r="B4" s="40"/>
      <c r="C4" s="40"/>
      <c r="D4" s="40"/>
      <c r="E4" s="40"/>
      <c r="F4" s="41"/>
      <c r="G4" s="48"/>
      <c r="H4" s="40"/>
      <c r="I4" s="40"/>
      <c r="J4" s="40"/>
      <c r="K4" s="40"/>
    </row>
    <row r="5" spans="1:11" ht="13" x14ac:dyDescent="0.25">
      <c r="A5" s="39"/>
      <c r="B5" s="40"/>
      <c r="C5" s="40"/>
      <c r="D5" s="40"/>
      <c r="E5" s="40"/>
      <c r="F5" s="41"/>
      <c r="G5" s="48"/>
      <c r="H5" s="40"/>
      <c r="I5" s="40"/>
      <c r="J5" s="40"/>
      <c r="K5" s="40"/>
    </row>
    <row r="6" spans="1:11" ht="13" x14ac:dyDescent="0.25">
      <c r="A6" s="39"/>
      <c r="B6" s="40"/>
      <c r="C6" s="40"/>
      <c r="D6" s="40"/>
      <c r="E6" s="40"/>
      <c r="F6" s="41"/>
      <c r="G6" s="48"/>
      <c r="H6" s="40"/>
      <c r="I6" s="40"/>
      <c r="J6" s="40"/>
      <c r="K6" s="40"/>
    </row>
    <row r="7" spans="1:11" ht="13" x14ac:dyDescent="0.25">
      <c r="A7" s="39"/>
      <c r="B7" s="40"/>
      <c r="C7" s="40"/>
      <c r="D7" s="40"/>
      <c r="E7" s="40"/>
      <c r="F7" s="41"/>
      <c r="G7" s="48"/>
      <c r="H7" s="40"/>
      <c r="I7" s="40"/>
      <c r="J7" s="40"/>
      <c r="K7" s="40"/>
    </row>
    <row r="8" spans="1:11" ht="13" x14ac:dyDescent="0.25">
      <c r="A8" s="39"/>
      <c r="B8" s="40"/>
      <c r="C8" s="40"/>
      <c r="D8" s="40"/>
      <c r="E8" s="40"/>
      <c r="F8" s="41"/>
      <c r="G8" s="48"/>
      <c r="H8" s="40"/>
      <c r="I8" s="40"/>
      <c r="J8" s="40"/>
      <c r="K8" s="40"/>
    </row>
    <row r="9" spans="1:11" ht="13" x14ac:dyDescent="0.25">
      <c r="A9" s="39"/>
      <c r="B9" s="40"/>
      <c r="C9" s="40"/>
      <c r="D9" s="40"/>
      <c r="E9" s="40"/>
      <c r="F9" s="41"/>
      <c r="G9" s="48"/>
      <c r="H9" s="40"/>
      <c r="I9" s="40"/>
      <c r="J9" s="40"/>
      <c r="K9" s="40"/>
    </row>
    <row r="10" spans="1:11" ht="13" x14ac:dyDescent="0.25">
      <c r="A10" s="39"/>
      <c r="B10" s="40"/>
      <c r="C10" s="40"/>
      <c r="D10" s="40"/>
      <c r="E10" s="40"/>
      <c r="F10" s="41"/>
      <c r="G10" s="48"/>
      <c r="H10" s="40"/>
      <c r="I10" s="40"/>
      <c r="J10" s="40"/>
      <c r="K10" s="40"/>
    </row>
    <row r="11" spans="1:11" ht="13" x14ac:dyDescent="0.25">
      <c r="A11" s="39"/>
      <c r="B11" s="40"/>
      <c r="C11" s="40"/>
      <c r="D11" s="40"/>
      <c r="E11" s="40"/>
      <c r="F11" s="41"/>
      <c r="G11" s="48"/>
      <c r="H11" s="40"/>
      <c r="I11" s="40"/>
      <c r="J11" s="40"/>
      <c r="K11" s="40"/>
    </row>
    <row r="12" spans="1:11" ht="13" x14ac:dyDescent="0.25">
      <c r="A12" s="39"/>
      <c r="B12" s="40"/>
      <c r="C12" s="40"/>
      <c r="D12" s="40"/>
      <c r="E12" s="40"/>
      <c r="F12" s="41"/>
      <c r="G12" s="48"/>
      <c r="H12" s="40"/>
      <c r="I12" s="40"/>
      <c r="J12" s="40"/>
      <c r="K12" s="40"/>
    </row>
    <row r="13" spans="1:11" ht="13" x14ac:dyDescent="0.25">
      <c r="A13" s="39"/>
      <c r="B13" s="40"/>
      <c r="C13" s="40"/>
      <c r="D13" s="40"/>
      <c r="E13" s="40"/>
      <c r="F13" s="41"/>
      <c r="G13" s="48"/>
      <c r="H13" s="40"/>
      <c r="I13" s="40"/>
      <c r="J13" s="40"/>
      <c r="K13" s="40"/>
    </row>
    <row r="14" spans="1:11" x14ac:dyDescent="0.25">
      <c r="F14" s="49"/>
    </row>
    <row r="15" spans="1:11" x14ac:dyDescent="0.25">
      <c r="F15" s="49"/>
    </row>
    <row r="16" spans="1:11" ht="75.75" customHeight="1" x14ac:dyDescent="0.25">
      <c r="A16" s="92" t="s">
        <v>119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20" spans="1:2" x14ac:dyDescent="0.25">
      <c r="A20" s="50" t="s">
        <v>111</v>
      </c>
      <c r="B20" s="49"/>
    </row>
    <row r="21" spans="1:2" x14ac:dyDescent="0.25">
      <c r="A21" s="50" t="s">
        <v>112</v>
      </c>
    </row>
  </sheetData>
  <mergeCells count="1">
    <mergeCell ref="A16:K16"/>
  </mergeCells>
  <dataValidations count="1">
    <dataValidation type="list" allowBlank="1" showInputMessage="1" showErrorMessage="1" sqref="A2:A13">
      <formula1>$A$20:$A$21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0"/>
  <sheetViews>
    <sheetView workbookViewId="0">
      <selection activeCell="H18" sqref="H18"/>
    </sheetView>
  </sheetViews>
  <sheetFormatPr baseColWidth="10" defaultColWidth="11.453125" defaultRowHeight="13" x14ac:dyDescent="0.3"/>
  <cols>
    <col min="1" max="1" width="13.81640625" style="34" bestFit="1" customWidth="1"/>
    <col min="2" max="2" width="5" style="28" bestFit="1" customWidth="1"/>
    <col min="3" max="3" width="17.1796875" style="15" bestFit="1" customWidth="1"/>
    <col min="4" max="4" width="24" style="15" bestFit="1" customWidth="1"/>
    <col min="5" max="5" width="26.81640625" style="15" bestFit="1" customWidth="1"/>
    <col min="6" max="7" width="11.453125" style="15"/>
    <col min="8" max="8" width="13.26953125" style="15" customWidth="1"/>
    <col min="9" max="9" width="59.1796875" style="15" customWidth="1"/>
    <col min="10" max="16384" width="11.453125" style="15"/>
  </cols>
  <sheetData>
    <row r="1" spans="1:11" ht="23" x14ac:dyDescent="0.3">
      <c r="A1" s="11" t="s">
        <v>25</v>
      </c>
      <c r="B1" s="12" t="s">
        <v>26</v>
      </c>
      <c r="C1" s="12" t="s">
        <v>27</v>
      </c>
      <c r="D1" s="12" t="s">
        <v>28</v>
      </c>
      <c r="E1" s="13" t="s">
        <v>29</v>
      </c>
      <c r="F1" s="14" t="s">
        <v>90</v>
      </c>
      <c r="G1" s="14" t="s">
        <v>91</v>
      </c>
      <c r="H1" s="14" t="s">
        <v>30</v>
      </c>
      <c r="I1" s="14" t="s">
        <v>31</v>
      </c>
      <c r="J1" s="14" t="s">
        <v>92</v>
      </c>
      <c r="K1" s="14" t="s">
        <v>93</v>
      </c>
    </row>
    <row r="2" spans="1:11" x14ac:dyDescent="0.3">
      <c r="A2" s="16" t="s">
        <v>32</v>
      </c>
      <c r="B2" s="17">
        <v>1</v>
      </c>
      <c r="C2" s="18" t="s">
        <v>33</v>
      </c>
      <c r="D2" s="18" t="s">
        <v>34</v>
      </c>
      <c r="E2" s="19" t="s">
        <v>35</v>
      </c>
      <c r="F2" s="20">
        <v>111000</v>
      </c>
      <c r="G2" s="20">
        <v>9250</v>
      </c>
      <c r="H2" s="19" t="s">
        <v>36</v>
      </c>
      <c r="I2" s="21"/>
      <c r="J2" s="20">
        <v>109200</v>
      </c>
      <c r="K2" s="20">
        <v>9100</v>
      </c>
    </row>
    <row r="3" spans="1:11" ht="34.5" x14ac:dyDescent="0.3">
      <c r="A3" s="16" t="s">
        <v>32</v>
      </c>
      <c r="B3" s="17">
        <v>2</v>
      </c>
      <c r="C3" s="18" t="s">
        <v>37</v>
      </c>
      <c r="D3" s="18" t="s">
        <v>94</v>
      </c>
      <c r="E3" s="19" t="s">
        <v>38</v>
      </c>
      <c r="F3" s="20">
        <v>91800</v>
      </c>
      <c r="G3" s="20">
        <v>7650</v>
      </c>
      <c r="H3" s="19" t="s">
        <v>39</v>
      </c>
      <c r="I3" s="19"/>
      <c r="J3" s="20">
        <v>90300</v>
      </c>
      <c r="K3" s="20">
        <v>7525</v>
      </c>
    </row>
    <row r="4" spans="1:11" ht="34.5" x14ac:dyDescent="0.3">
      <c r="A4" s="16" t="s">
        <v>32</v>
      </c>
      <c r="B4" s="17">
        <v>3</v>
      </c>
      <c r="C4" s="18" t="s">
        <v>40</v>
      </c>
      <c r="D4" s="18" t="s">
        <v>41</v>
      </c>
      <c r="E4" s="19" t="s">
        <v>42</v>
      </c>
      <c r="F4" s="20">
        <v>77400</v>
      </c>
      <c r="G4" s="20">
        <v>6450</v>
      </c>
      <c r="H4" s="19" t="s">
        <v>43</v>
      </c>
      <c r="I4" s="19" t="s">
        <v>44</v>
      </c>
      <c r="J4" s="20">
        <v>75600</v>
      </c>
      <c r="K4" s="20">
        <v>6300</v>
      </c>
    </row>
    <row r="5" spans="1:11" ht="34.5" x14ac:dyDescent="0.3">
      <c r="A5" s="16" t="s">
        <v>32</v>
      </c>
      <c r="B5" s="17">
        <v>4</v>
      </c>
      <c r="C5" s="22" t="s">
        <v>45</v>
      </c>
      <c r="D5" s="18" t="s">
        <v>46</v>
      </c>
      <c r="E5" s="19" t="s">
        <v>47</v>
      </c>
      <c r="F5" s="20">
        <v>99300</v>
      </c>
      <c r="G5" s="20">
        <v>8275</v>
      </c>
      <c r="H5" s="19" t="s">
        <v>45</v>
      </c>
      <c r="I5" s="19" t="s">
        <v>48</v>
      </c>
      <c r="J5" s="20">
        <v>97500</v>
      </c>
      <c r="K5" s="20">
        <v>8125</v>
      </c>
    </row>
    <row r="6" spans="1:11" ht="34.5" x14ac:dyDescent="0.3">
      <c r="A6" s="16" t="s">
        <v>32</v>
      </c>
      <c r="B6" s="17">
        <v>5</v>
      </c>
      <c r="C6" s="18" t="s">
        <v>49</v>
      </c>
      <c r="D6" s="18" t="s">
        <v>50</v>
      </c>
      <c r="E6" s="19" t="s">
        <v>51</v>
      </c>
      <c r="F6" s="20">
        <v>71700</v>
      </c>
      <c r="G6" s="20">
        <v>5975</v>
      </c>
      <c r="H6" s="19" t="s">
        <v>52</v>
      </c>
      <c r="I6" s="19" t="s">
        <v>53</v>
      </c>
      <c r="J6" s="20">
        <v>69900</v>
      </c>
      <c r="K6" s="20">
        <v>5825</v>
      </c>
    </row>
    <row r="7" spans="1:11" ht="23" x14ac:dyDescent="0.3">
      <c r="A7" s="16" t="s">
        <v>32</v>
      </c>
      <c r="B7" s="17">
        <v>6</v>
      </c>
      <c r="C7" s="18" t="s">
        <v>54</v>
      </c>
      <c r="D7" s="18" t="s">
        <v>55</v>
      </c>
      <c r="E7" s="19" t="s">
        <v>56</v>
      </c>
      <c r="F7" s="20">
        <v>59700</v>
      </c>
      <c r="G7" s="20">
        <v>4975</v>
      </c>
      <c r="H7" s="19" t="s">
        <v>57</v>
      </c>
      <c r="I7" s="19" t="s">
        <v>58</v>
      </c>
      <c r="J7" s="20">
        <v>58800</v>
      </c>
      <c r="K7" s="20">
        <v>4900</v>
      </c>
    </row>
    <row r="8" spans="1:11" ht="23" x14ac:dyDescent="0.3">
      <c r="A8" s="16" t="s">
        <v>32</v>
      </c>
      <c r="B8" s="17">
        <v>7</v>
      </c>
      <c r="C8" s="18" t="s">
        <v>59</v>
      </c>
      <c r="D8" s="18" t="s">
        <v>60</v>
      </c>
      <c r="E8" s="19" t="s">
        <v>61</v>
      </c>
      <c r="F8" s="20">
        <v>52800</v>
      </c>
      <c r="G8" s="20">
        <v>4400</v>
      </c>
      <c r="H8" s="19" t="s">
        <v>62</v>
      </c>
      <c r="I8" s="19" t="s">
        <v>63</v>
      </c>
      <c r="J8" s="20">
        <v>51900</v>
      </c>
      <c r="K8" s="20">
        <v>4325</v>
      </c>
    </row>
    <row r="9" spans="1:11" ht="49.5" customHeight="1" x14ac:dyDescent="0.3">
      <c r="A9" s="16" t="s">
        <v>32</v>
      </c>
      <c r="B9" s="17">
        <v>8</v>
      </c>
      <c r="C9" s="18" t="s">
        <v>64</v>
      </c>
      <c r="D9" s="18" t="s">
        <v>65</v>
      </c>
      <c r="E9" s="23" t="s">
        <v>66</v>
      </c>
      <c r="F9" s="23"/>
      <c r="G9" s="23">
        <v>15.36</v>
      </c>
      <c r="H9" s="24" t="s">
        <v>67</v>
      </c>
      <c r="I9" s="24" t="s">
        <v>105</v>
      </c>
      <c r="J9" s="25"/>
      <c r="K9" s="25"/>
    </row>
    <row r="10" spans="1:11" ht="49" customHeight="1" x14ac:dyDescent="0.3">
      <c r="A10" s="16" t="s">
        <v>32</v>
      </c>
      <c r="B10" s="17">
        <v>9</v>
      </c>
      <c r="C10" s="18" t="s">
        <v>68</v>
      </c>
      <c r="D10" s="18" t="s">
        <v>69</v>
      </c>
      <c r="E10" s="23" t="s">
        <v>70</v>
      </c>
      <c r="F10" s="23"/>
      <c r="G10" s="23">
        <v>16.03</v>
      </c>
      <c r="H10" s="24" t="s">
        <v>67</v>
      </c>
      <c r="I10" s="24" t="s">
        <v>106</v>
      </c>
      <c r="J10" s="25"/>
      <c r="K10" s="25"/>
    </row>
    <row r="11" spans="1:11" x14ac:dyDescent="0.3">
      <c r="A11" s="16" t="s">
        <v>71</v>
      </c>
      <c r="B11" s="17">
        <v>10</v>
      </c>
      <c r="C11" s="18" t="s">
        <v>72</v>
      </c>
      <c r="D11" s="18" t="s">
        <v>73</v>
      </c>
      <c r="E11" s="25"/>
      <c r="F11" s="25"/>
      <c r="G11" s="25"/>
      <c r="H11" s="25"/>
      <c r="I11" s="26"/>
      <c r="J11" s="25"/>
      <c r="K11" s="25"/>
    </row>
    <row r="12" spans="1:11" x14ac:dyDescent="0.3">
      <c r="A12" s="16" t="s">
        <v>71</v>
      </c>
      <c r="B12" s="17">
        <v>11</v>
      </c>
      <c r="C12" s="18" t="s">
        <v>74</v>
      </c>
      <c r="D12" s="18" t="s">
        <v>75</v>
      </c>
      <c r="E12" s="25"/>
      <c r="F12" s="25"/>
      <c r="G12" s="25"/>
      <c r="H12" s="25"/>
      <c r="I12" s="26"/>
      <c r="J12" s="25"/>
      <c r="K12" s="25"/>
    </row>
    <row r="13" spans="1:11" x14ac:dyDescent="0.3">
      <c r="A13" s="16" t="s">
        <v>71</v>
      </c>
      <c r="B13" s="17">
        <v>12</v>
      </c>
      <c r="C13" s="18" t="s">
        <v>76</v>
      </c>
      <c r="D13" s="18" t="s">
        <v>77</v>
      </c>
      <c r="E13" s="25"/>
      <c r="F13" s="25"/>
      <c r="G13" s="25"/>
      <c r="H13" s="25"/>
      <c r="I13" s="26"/>
      <c r="J13" s="25"/>
      <c r="K13" s="25"/>
    </row>
    <row r="14" spans="1:11" x14ac:dyDescent="0.3">
      <c r="A14" s="16" t="s">
        <v>71</v>
      </c>
      <c r="B14" s="17">
        <v>13</v>
      </c>
      <c r="C14" s="18" t="s">
        <v>78</v>
      </c>
      <c r="D14" s="18" t="s">
        <v>79</v>
      </c>
      <c r="E14" s="25"/>
      <c r="F14" s="25"/>
      <c r="G14" s="25"/>
      <c r="H14" s="25"/>
      <c r="I14" s="26"/>
      <c r="J14" s="25"/>
      <c r="K14" s="25"/>
    </row>
    <row r="15" spans="1:11" x14ac:dyDescent="0.3">
      <c r="A15" s="16" t="s">
        <v>71</v>
      </c>
      <c r="B15" s="17">
        <v>14</v>
      </c>
      <c r="C15" s="18" t="s">
        <v>80</v>
      </c>
      <c r="D15" s="18" t="s">
        <v>81</v>
      </c>
      <c r="E15" s="25"/>
      <c r="F15" s="25"/>
      <c r="G15" s="25"/>
      <c r="H15" s="25"/>
      <c r="I15" s="26"/>
      <c r="J15" s="25"/>
      <c r="K15" s="25"/>
    </row>
    <row r="16" spans="1:11" x14ac:dyDescent="0.3">
      <c r="A16" s="16" t="s">
        <v>71</v>
      </c>
      <c r="B16" s="17">
        <v>15</v>
      </c>
      <c r="C16" s="18" t="s">
        <v>82</v>
      </c>
      <c r="D16" s="18" t="s">
        <v>83</v>
      </c>
      <c r="E16" s="25"/>
      <c r="F16" s="25"/>
      <c r="G16" s="25"/>
      <c r="H16" s="25"/>
      <c r="I16" s="26"/>
      <c r="J16" s="25"/>
      <c r="K16" s="25"/>
    </row>
    <row r="17" spans="1:11" x14ac:dyDescent="0.3">
      <c r="A17" s="16" t="s">
        <v>71</v>
      </c>
      <c r="B17" s="17">
        <v>16</v>
      </c>
      <c r="C17" s="18" t="s">
        <v>84</v>
      </c>
      <c r="D17" s="18" t="s">
        <v>85</v>
      </c>
      <c r="E17" s="25"/>
      <c r="F17" s="25"/>
      <c r="G17" s="25"/>
      <c r="H17" s="25"/>
      <c r="I17" s="26" t="s">
        <v>86</v>
      </c>
      <c r="J17" s="25"/>
      <c r="K17" s="25"/>
    </row>
    <row r="18" spans="1:11" x14ac:dyDescent="0.3">
      <c r="A18" s="16" t="s">
        <v>87</v>
      </c>
      <c r="B18" s="17">
        <v>17</v>
      </c>
      <c r="C18" s="18" t="s">
        <v>87</v>
      </c>
      <c r="D18" s="18" t="s">
        <v>88</v>
      </c>
      <c r="E18" s="25"/>
      <c r="F18" s="25"/>
      <c r="G18" s="25"/>
      <c r="H18" s="25"/>
      <c r="I18" s="26"/>
      <c r="J18" s="25"/>
      <c r="K18" s="25"/>
    </row>
    <row r="19" spans="1:11" ht="21" customHeight="1" x14ac:dyDescent="0.3">
      <c r="A19" s="27" t="s">
        <v>89</v>
      </c>
      <c r="I19" s="29"/>
    </row>
    <row r="21" spans="1:11" ht="15.5" x14ac:dyDescent="0.35">
      <c r="A21" s="30"/>
    </row>
    <row r="110" spans="1:4" x14ac:dyDescent="0.3">
      <c r="A110" s="31"/>
      <c r="B110" s="32"/>
      <c r="C110" s="33"/>
      <c r="D110" s="33"/>
    </row>
  </sheetData>
  <sheetProtection algorithmName="SHA-512" hashValue="qkP/CaePd7X6hhCE6/FEkfEt0on9Va9PwjOWC/q/lvlQF1ZpZNISWrxgMxmkILmDmfhLILs7W+4ITyWTf8jgdg==" saltValue="5HGzyggw09klu8770BnhzQ==" spinCount="100000" sheet="1" objects="1" scenarios="1"/>
  <printOptions gridLines="1" gridLinesSet="0"/>
  <pageMargins left="0.7" right="0.7" top="0.78740157500000008" bottom="0.78740157500000008" header="0.5" footer="0.5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Finanzierungsplan</vt:lpstr>
      <vt:lpstr>Ansprechpartner</vt:lpstr>
      <vt:lpstr>Referenz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Bruckner, Iris (MWK)</dc:creator>
  <cp:lastModifiedBy>Neuner, Sandra (MWK)</cp:lastModifiedBy>
  <dcterms:created xsi:type="dcterms:W3CDTF">2022-08-25T06:55:51Z</dcterms:created>
  <dcterms:modified xsi:type="dcterms:W3CDTF">2022-09-06T09:42:42Z</dcterms:modified>
</cp:coreProperties>
</file>